
<file path=[Content_Types].xml><?xml version="1.0" encoding="utf-8"?>
<Types xmlns="http://schemas.openxmlformats.org/package/2006/content-types">
  <Override PartName="/xl/tables/table4.xml" ContentType="application/vnd.openxmlformats-officedocument.spreadsheetml.table+xml"/>
  <Override PartName="/xl/tables/table16.xml" ContentType="application/vnd.openxmlformats-officedocument.spreadsheetml.table+xml"/>
  <Override PartName="/xl/tables/table25.xml" ContentType="application/vnd.openxmlformats-officedocument.spreadsheetml.table+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tables/table11.xml" ContentType="application/vnd.openxmlformats-officedocument.spreadsheetml.table+xml"/>
  <Override PartName="/xl/tables/table12.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tables/table10.xml" ContentType="application/vnd.openxmlformats-officedocument.spreadsheetml.table+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tables/table9.xml" ContentType="application/vnd.openxmlformats-officedocument.spreadsheetml.table+xml"/>
  <Override PartName="/xl/calcChain.xml" ContentType="application/vnd.openxmlformats-officedocument.spreadsheetml.calcChain+xml"/>
  <Override PartName="/xl/sharedStrings.xml" ContentType="application/vnd.openxmlformats-officedocument.spreadsheetml.sharedStrings+xml"/>
  <Override PartName="/xl/tables/table7.xml" ContentType="application/vnd.openxmlformats-officedocument.spreadsheetml.table+xml"/>
  <Override PartName="/xl/tables/table8.xml" ContentType="application/vnd.openxmlformats-officedocument.spreadsheetml.table+xml"/>
  <Override PartName="/xl/tables/table19.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docProps/core.xml" ContentType="application/vnd.openxmlformats-package.core-properties+xml"/>
  <Default Extension="bin" ContentType="application/vnd.openxmlformats-officedocument.spreadsheetml.printerSettings"/>
  <Override PartName="/xl/tables/table3.xml" ContentType="application/vnd.openxmlformats-officedocument.spreadsheetml.table+xml"/>
  <Override PartName="/xl/tables/table15.xml" ContentType="application/vnd.openxmlformats-officedocument.spreadsheetml.table+xml"/>
  <Override PartName="/xl/tables/table24.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35" yWindow="-105" windowWidth="9435" windowHeight="8325"/>
  </bookViews>
  <sheets>
    <sheet name="CONTENIDO" sheetId="15" r:id="rId1"/>
    <sheet name="Datos Generales" sheetId="1" r:id="rId2"/>
    <sheet name="Región Natural" sheetId="2" r:id="rId3"/>
    <sheet name="Rama de Actividad" sheetId="17" r:id="rId4"/>
    <sheet name="Gastos Corrientes " sheetId="8" r:id="rId5"/>
    <sheet name="Inversión Ambiental" sheetId="9" r:id="rId6"/>
    <sheet name="Ingresos y gastos" sheetId="11" r:id="rId7"/>
    <sheet name="Hoja1" sheetId="16" r:id="rId8"/>
  </sheets>
  <calcPr calcId="125725"/>
  <fileRecoveryPr repairLoad="1"/>
</workbook>
</file>

<file path=xl/calcChain.xml><?xml version="1.0" encoding="utf-8"?>
<calcChain xmlns="http://schemas.openxmlformats.org/spreadsheetml/2006/main">
  <c r="H209" i="17"/>
  <c r="G209"/>
  <c r="I209" s="1"/>
  <c r="H208"/>
  <c r="G208"/>
  <c r="I208" s="1"/>
  <c r="H207"/>
  <c r="I207" s="1"/>
  <c r="G207"/>
  <c r="H206"/>
  <c r="G206"/>
  <c r="I206" s="1"/>
  <c r="H205"/>
  <c r="G205"/>
  <c r="H204"/>
  <c r="G204"/>
  <c r="I204" s="1"/>
  <c r="H203"/>
  <c r="I203" s="1"/>
  <c r="G203"/>
  <c r="H202"/>
  <c r="G202"/>
  <c r="I202" s="1"/>
  <c r="H201"/>
  <c r="G201"/>
  <c r="H200"/>
  <c r="I200" s="1"/>
  <c r="G200"/>
  <c r="H180"/>
  <c r="G180"/>
  <c r="H179"/>
  <c r="G179"/>
  <c r="H178"/>
  <c r="G178"/>
  <c r="I178" s="1"/>
  <c r="I177"/>
  <c r="H177"/>
  <c r="G177"/>
  <c r="H176"/>
  <c r="I176" s="1"/>
  <c r="G176"/>
  <c r="H175"/>
  <c r="G175"/>
  <c r="I175" s="1"/>
  <c r="H174"/>
  <c r="G174"/>
  <c r="I174" s="1"/>
  <c r="H173"/>
  <c r="G173"/>
  <c r="I173" s="1"/>
  <c r="H172"/>
  <c r="I172" s="1"/>
  <c r="G172"/>
  <c r="H171"/>
  <c r="G171"/>
  <c r="I171" s="1"/>
  <c r="H151"/>
  <c r="G151"/>
  <c r="H150"/>
  <c r="G150"/>
  <c r="I150" s="1"/>
  <c r="H149"/>
  <c r="I149" s="1"/>
  <c r="G149"/>
  <c r="H148"/>
  <c r="G148"/>
  <c r="I148" s="1"/>
  <c r="H147"/>
  <c r="G147"/>
  <c r="H146"/>
  <c r="I146" s="1"/>
  <c r="G146"/>
  <c r="H145"/>
  <c r="G145"/>
  <c r="H144"/>
  <c r="G144"/>
  <c r="H143"/>
  <c r="G143"/>
  <c r="I143" s="1"/>
  <c r="I142"/>
  <c r="H142"/>
  <c r="G142"/>
  <c r="H122"/>
  <c r="I122" s="1"/>
  <c r="G122"/>
  <c r="H121"/>
  <c r="G121"/>
  <c r="I121" s="1"/>
  <c r="H120"/>
  <c r="G120"/>
  <c r="I120" s="1"/>
  <c r="H119"/>
  <c r="G119"/>
  <c r="I119" s="1"/>
  <c r="H118"/>
  <c r="I118" s="1"/>
  <c r="G118"/>
  <c r="H117"/>
  <c r="G117"/>
  <c r="I117" s="1"/>
  <c r="H116"/>
  <c r="G116"/>
  <c r="H115"/>
  <c r="G115"/>
  <c r="I115" s="1"/>
  <c r="H114"/>
  <c r="I114" s="1"/>
  <c r="G114"/>
  <c r="H113"/>
  <c r="G113"/>
  <c r="I113" s="1"/>
  <c r="H93"/>
  <c r="G93"/>
  <c r="I93" s="1"/>
  <c r="H92"/>
  <c r="I92" s="1"/>
  <c r="G92"/>
  <c r="H91"/>
  <c r="G91"/>
  <c r="H90"/>
  <c r="G90"/>
  <c r="H89"/>
  <c r="G89"/>
  <c r="I89" s="1"/>
  <c r="I88"/>
  <c r="H88"/>
  <c r="G88"/>
  <c r="H87"/>
  <c r="I87" s="1"/>
  <c r="G87"/>
  <c r="H86"/>
  <c r="G86"/>
  <c r="I86" s="1"/>
  <c r="H85"/>
  <c r="G85"/>
  <c r="I85" s="1"/>
  <c r="H84"/>
  <c r="G84"/>
  <c r="I84" s="1"/>
  <c r="G32"/>
  <c r="G31"/>
  <c r="G30"/>
  <c r="G29"/>
  <c r="G28"/>
  <c r="G27"/>
  <c r="G26"/>
  <c r="G25"/>
  <c r="G24"/>
  <c r="G33" s="1"/>
  <c r="I90" l="1"/>
  <c r="I116"/>
  <c r="I144"/>
  <c r="I151"/>
  <c r="I179"/>
  <c r="I205"/>
  <c r="I91"/>
  <c r="I145"/>
  <c r="I147"/>
  <c r="I180"/>
  <c r="I201"/>
  <c r="D73" i="9" l="1"/>
  <c r="C73"/>
  <c r="C111" i="8"/>
  <c r="I1284" i="1"/>
  <c r="H1285"/>
  <c r="I1285" s="1"/>
  <c r="C290" i="2"/>
  <c r="D290"/>
  <c r="E290"/>
  <c r="C291"/>
  <c r="E291"/>
  <c r="D291"/>
  <c r="C292"/>
  <c r="E292"/>
  <c r="D292"/>
  <c r="C293"/>
  <c r="D293"/>
  <c r="E289"/>
  <c r="D289"/>
  <c r="C289"/>
  <c r="D588" i="1"/>
  <c r="C588"/>
  <c r="E588" s="1"/>
  <c r="K167"/>
  <c r="C168" s="1"/>
  <c r="E187" i="2"/>
  <c r="D187"/>
  <c r="F187"/>
  <c r="E186"/>
  <c r="D186"/>
  <c r="E185"/>
  <c r="D185"/>
  <c r="F185"/>
  <c r="E184"/>
  <c r="F184"/>
  <c r="D184"/>
  <c r="E183"/>
  <c r="D183"/>
  <c r="D586"/>
  <c r="E586"/>
  <c r="G586"/>
  <c r="H586"/>
  <c r="D587"/>
  <c r="F587"/>
  <c r="E587"/>
  <c r="G587"/>
  <c r="H587"/>
  <c r="D588"/>
  <c r="F588"/>
  <c r="E588"/>
  <c r="G588"/>
  <c r="H588"/>
  <c r="H585"/>
  <c r="G585"/>
  <c r="E585"/>
  <c r="D585"/>
  <c r="D567"/>
  <c r="F567"/>
  <c r="E567"/>
  <c r="D568"/>
  <c r="E568"/>
  <c r="D569"/>
  <c r="F569"/>
  <c r="E569"/>
  <c r="D570"/>
  <c r="E570"/>
  <c r="E566"/>
  <c r="D566"/>
  <c r="D534"/>
  <c r="E534"/>
  <c r="D535"/>
  <c r="E535"/>
  <c r="D536"/>
  <c r="E536"/>
  <c r="D537"/>
  <c r="F537"/>
  <c r="E537"/>
  <c r="E533"/>
  <c r="D533"/>
  <c r="F533"/>
  <c r="F246"/>
  <c r="D251"/>
  <c r="F247"/>
  <c r="D252"/>
  <c r="F248"/>
  <c r="D253"/>
  <c r="F249"/>
  <c r="E254"/>
  <c r="F245"/>
  <c r="E250"/>
  <c r="D203"/>
  <c r="E203"/>
  <c r="F203"/>
  <c r="D204"/>
  <c r="E204"/>
  <c r="F204"/>
  <c r="D205"/>
  <c r="E205"/>
  <c r="F205"/>
  <c r="D206"/>
  <c r="E206"/>
  <c r="F206"/>
  <c r="F202"/>
  <c r="E202"/>
  <c r="D202"/>
  <c r="E132"/>
  <c r="F132"/>
  <c r="E133"/>
  <c r="F133"/>
  <c r="E134"/>
  <c r="F134"/>
  <c r="E135"/>
  <c r="F135"/>
  <c r="F131"/>
  <c r="E131"/>
  <c r="D130"/>
  <c r="D132"/>
  <c r="D58"/>
  <c r="E58"/>
  <c r="D59"/>
  <c r="E59"/>
  <c r="D60"/>
  <c r="E60"/>
  <c r="D61"/>
  <c r="E61"/>
  <c r="E57"/>
  <c r="D57"/>
  <c r="F56"/>
  <c r="F60"/>
  <c r="D39"/>
  <c r="E39"/>
  <c r="D40"/>
  <c r="E40"/>
  <c r="D41"/>
  <c r="E41"/>
  <c r="F41"/>
  <c r="D42"/>
  <c r="E42"/>
  <c r="D38"/>
  <c r="E38"/>
  <c r="D21"/>
  <c r="E21"/>
  <c r="F21"/>
  <c r="G21"/>
  <c r="H21"/>
  <c r="I21"/>
  <c r="J21"/>
  <c r="K21"/>
  <c r="L21"/>
  <c r="M21"/>
  <c r="D22"/>
  <c r="E22"/>
  <c r="F22"/>
  <c r="G22"/>
  <c r="H22"/>
  <c r="I22"/>
  <c r="J22"/>
  <c r="K22"/>
  <c r="L22"/>
  <c r="M22"/>
  <c r="D23"/>
  <c r="E23"/>
  <c r="F23"/>
  <c r="G23"/>
  <c r="H23"/>
  <c r="I23"/>
  <c r="J23"/>
  <c r="K23"/>
  <c r="L23"/>
  <c r="M23"/>
  <c r="D24"/>
  <c r="E24"/>
  <c r="F24"/>
  <c r="G24"/>
  <c r="H24"/>
  <c r="I24"/>
  <c r="J24"/>
  <c r="K24"/>
  <c r="L24"/>
  <c r="M24"/>
  <c r="M20"/>
  <c r="L20"/>
  <c r="K20"/>
  <c r="J20"/>
  <c r="I20"/>
  <c r="H20"/>
  <c r="G20"/>
  <c r="F20"/>
  <c r="E20"/>
  <c r="D20"/>
  <c r="G165"/>
  <c r="G166"/>
  <c r="G167"/>
  <c r="F165"/>
  <c r="F166"/>
  <c r="F167"/>
  <c r="G164"/>
  <c r="F164"/>
  <c r="E165"/>
  <c r="E166"/>
  <c r="E167"/>
  <c r="E164"/>
  <c r="D165"/>
  <c r="D166"/>
  <c r="D167"/>
  <c r="D164"/>
  <c r="G1051" i="1"/>
  <c r="E924"/>
  <c r="G861"/>
  <c r="F619"/>
  <c r="F629" s="1"/>
  <c r="E575"/>
  <c r="D576" s="1"/>
  <c r="E408"/>
  <c r="C409" s="1"/>
  <c r="E397"/>
  <c r="C398" s="1"/>
  <c r="E375"/>
  <c r="C376" s="1"/>
  <c r="E210"/>
  <c r="E199"/>
  <c r="C200" s="1"/>
  <c r="F186" i="2"/>
  <c r="C57" i="1"/>
  <c r="D1195"/>
  <c r="C1195"/>
  <c r="D1182"/>
  <c r="C1182"/>
  <c r="G1455"/>
  <c r="F1455"/>
  <c r="D1455"/>
  <c r="C1455"/>
  <c r="D1443"/>
  <c r="C1443"/>
  <c r="D1422"/>
  <c r="C1422"/>
  <c r="E1388"/>
  <c r="F1388"/>
  <c r="E1389"/>
  <c r="F1389"/>
  <c r="F1387"/>
  <c r="E1387"/>
  <c r="D1374"/>
  <c r="C1374"/>
  <c r="G1287"/>
  <c r="H1287"/>
  <c r="G1288"/>
  <c r="H1288"/>
  <c r="G1289"/>
  <c r="H1289"/>
  <c r="G1290"/>
  <c r="H1290"/>
  <c r="G1291"/>
  <c r="H1291"/>
  <c r="G1292"/>
  <c r="H1292"/>
  <c r="G1293"/>
  <c r="H1293"/>
  <c r="G1294"/>
  <c r="H1294"/>
  <c r="G1295"/>
  <c r="H1295"/>
  <c r="G1296"/>
  <c r="H1296"/>
  <c r="G1297"/>
  <c r="H1297"/>
  <c r="H1286"/>
  <c r="G1286"/>
  <c r="G1316"/>
  <c r="H1316"/>
  <c r="G1317"/>
  <c r="H1317"/>
  <c r="G1318"/>
  <c r="H1318"/>
  <c r="G1319"/>
  <c r="H1319"/>
  <c r="G1320"/>
  <c r="H1320"/>
  <c r="G1321"/>
  <c r="H1321"/>
  <c r="H1315"/>
  <c r="G1315"/>
  <c r="E504" i="2"/>
  <c r="D504"/>
  <c r="E503"/>
  <c r="D503"/>
  <c r="F503"/>
  <c r="E502"/>
  <c r="D502"/>
  <c r="E501"/>
  <c r="D501"/>
  <c r="F501"/>
  <c r="E500"/>
  <c r="D500"/>
  <c r="D1263" i="1"/>
  <c r="C1263"/>
  <c r="J1107"/>
  <c r="I1107"/>
  <c r="G1107"/>
  <c r="F1107"/>
  <c r="D1107"/>
  <c r="C1107"/>
  <c r="J1095"/>
  <c r="I1095"/>
  <c r="G1095"/>
  <c r="H1095" s="1"/>
  <c r="F1095"/>
  <c r="D1095"/>
  <c r="C1095"/>
  <c r="D1073"/>
  <c r="C1073"/>
  <c r="M1024"/>
  <c r="L1024"/>
  <c r="J1024"/>
  <c r="I1024"/>
  <c r="G1024"/>
  <c r="F1024"/>
  <c r="D1024"/>
  <c r="C1024"/>
  <c r="M1001"/>
  <c r="L1001"/>
  <c r="J1001"/>
  <c r="I1001"/>
  <c r="G1001"/>
  <c r="F1001"/>
  <c r="D1001"/>
  <c r="C1001"/>
  <c r="G978"/>
  <c r="F978"/>
  <c r="D978"/>
  <c r="C978"/>
  <c r="D956"/>
  <c r="C956"/>
  <c r="D935"/>
  <c r="C935"/>
  <c r="M905"/>
  <c r="L905"/>
  <c r="J905"/>
  <c r="I905"/>
  <c r="G905"/>
  <c r="F905"/>
  <c r="D905"/>
  <c r="C905"/>
  <c r="D883"/>
  <c r="C883"/>
  <c r="J839"/>
  <c r="I839"/>
  <c r="G839"/>
  <c r="F839"/>
  <c r="D839"/>
  <c r="E839" s="1"/>
  <c r="C839"/>
  <c r="D827"/>
  <c r="C827"/>
  <c r="G803"/>
  <c r="F803"/>
  <c r="D803"/>
  <c r="C803"/>
  <c r="E442" i="2"/>
  <c r="D442"/>
  <c r="E441"/>
  <c r="D441"/>
  <c r="F441"/>
  <c r="E440"/>
  <c r="D440"/>
  <c r="E439"/>
  <c r="D439"/>
  <c r="E438"/>
  <c r="D438"/>
  <c r="D781" i="1"/>
  <c r="C781"/>
  <c r="D770"/>
  <c r="C770"/>
  <c r="E423" i="2"/>
  <c r="D423"/>
  <c r="E422"/>
  <c r="D422"/>
  <c r="E421"/>
  <c r="D421"/>
  <c r="F421"/>
  <c r="E420"/>
  <c r="D420"/>
  <c r="E419"/>
  <c r="D419"/>
  <c r="F419"/>
  <c r="D759" i="1"/>
  <c r="C759"/>
  <c r="E378" i="2"/>
  <c r="D378"/>
  <c r="F378"/>
  <c r="E377"/>
  <c r="D377"/>
  <c r="E376"/>
  <c r="D376"/>
  <c r="F376"/>
  <c r="E375"/>
  <c r="D375"/>
  <c r="E374"/>
  <c r="D374"/>
  <c r="D718" i="1"/>
  <c r="C718"/>
  <c r="G696"/>
  <c r="F696"/>
  <c r="D696"/>
  <c r="C696"/>
  <c r="D356" i="2"/>
  <c r="E355"/>
  <c r="D355"/>
  <c r="E359"/>
  <c r="D359"/>
  <c r="E358"/>
  <c r="D358"/>
  <c r="E357"/>
  <c r="D357"/>
  <c r="E356"/>
  <c r="D684" i="1"/>
  <c r="C684"/>
  <c r="E327" i="2"/>
  <c r="D327"/>
  <c r="F327"/>
  <c r="D324"/>
  <c r="E324"/>
  <c r="D325"/>
  <c r="E325"/>
  <c r="D326"/>
  <c r="F326"/>
  <c r="E326"/>
  <c r="E323"/>
  <c r="D323"/>
  <c r="F323"/>
  <c r="D662" i="1"/>
  <c r="E662" s="1"/>
  <c r="C662"/>
  <c r="F600"/>
  <c r="D600"/>
  <c r="C600"/>
  <c r="G600"/>
  <c r="P600"/>
  <c r="Q600" s="1"/>
  <c r="O600"/>
  <c r="M600"/>
  <c r="N600" s="1"/>
  <c r="L600"/>
  <c r="J600"/>
  <c r="I600"/>
  <c r="D273" i="2"/>
  <c r="E273"/>
  <c r="D270"/>
  <c r="E270"/>
  <c r="D271"/>
  <c r="F271"/>
  <c r="E271"/>
  <c r="D272"/>
  <c r="E272"/>
  <c r="E269"/>
  <c r="D269"/>
  <c r="K464" i="1"/>
  <c r="J464"/>
  <c r="L464" s="1"/>
  <c r="H464"/>
  <c r="G464"/>
  <c r="E464"/>
  <c r="D464"/>
  <c r="D454"/>
  <c r="E454"/>
  <c r="G454"/>
  <c r="H454"/>
  <c r="J454"/>
  <c r="K454"/>
  <c r="D455"/>
  <c r="E455"/>
  <c r="F455" s="1"/>
  <c r="G455"/>
  <c r="H455"/>
  <c r="J455"/>
  <c r="K455"/>
  <c r="D456"/>
  <c r="E456"/>
  <c r="G456"/>
  <c r="H456"/>
  <c r="J456"/>
  <c r="K456"/>
  <c r="D457"/>
  <c r="E457"/>
  <c r="G457"/>
  <c r="H457"/>
  <c r="J457"/>
  <c r="K457"/>
  <c r="D458"/>
  <c r="F458" s="1"/>
  <c r="E458"/>
  <c r="G458"/>
  <c r="H458"/>
  <c r="J458"/>
  <c r="K458"/>
  <c r="D459"/>
  <c r="E459"/>
  <c r="G459"/>
  <c r="H459"/>
  <c r="J459"/>
  <c r="K459"/>
  <c r="D460"/>
  <c r="E460"/>
  <c r="G460"/>
  <c r="H460"/>
  <c r="J460"/>
  <c r="K460"/>
  <c r="D461"/>
  <c r="E461"/>
  <c r="G461"/>
  <c r="H461"/>
  <c r="J461"/>
  <c r="K461"/>
  <c r="D462"/>
  <c r="E462"/>
  <c r="G462"/>
  <c r="H462"/>
  <c r="J462"/>
  <c r="K462"/>
  <c r="D463"/>
  <c r="E463"/>
  <c r="G463"/>
  <c r="H463"/>
  <c r="J463"/>
  <c r="K463"/>
  <c r="K453"/>
  <c r="J453"/>
  <c r="H453"/>
  <c r="I453" s="1"/>
  <c r="G453"/>
  <c r="E453"/>
  <c r="D453"/>
  <c r="L266"/>
  <c r="K266"/>
  <c r="I266"/>
  <c r="H266"/>
  <c r="H256"/>
  <c r="I256"/>
  <c r="K256"/>
  <c r="L256"/>
  <c r="H257"/>
  <c r="I257"/>
  <c r="K257"/>
  <c r="L257"/>
  <c r="H258"/>
  <c r="I258"/>
  <c r="K258"/>
  <c r="L258"/>
  <c r="H259"/>
  <c r="I259"/>
  <c r="K259"/>
  <c r="L259"/>
  <c r="H260"/>
  <c r="I260"/>
  <c r="K260"/>
  <c r="M260" s="1"/>
  <c r="L260"/>
  <c r="H261"/>
  <c r="I261"/>
  <c r="K261"/>
  <c r="L261"/>
  <c r="H262"/>
  <c r="I262"/>
  <c r="K262"/>
  <c r="L262"/>
  <c r="H263"/>
  <c r="I263"/>
  <c r="K263"/>
  <c r="M263" s="1"/>
  <c r="L263"/>
  <c r="H264"/>
  <c r="I264"/>
  <c r="K264"/>
  <c r="L264"/>
  <c r="H265"/>
  <c r="I265"/>
  <c r="K265"/>
  <c r="L265"/>
  <c r="I255"/>
  <c r="H255"/>
  <c r="K255"/>
  <c r="L255"/>
  <c r="F266"/>
  <c r="E266"/>
  <c r="E256"/>
  <c r="F256"/>
  <c r="E257"/>
  <c r="F257"/>
  <c r="E258"/>
  <c r="F258"/>
  <c r="E259"/>
  <c r="F259"/>
  <c r="E260"/>
  <c r="F260"/>
  <c r="E261"/>
  <c r="F261"/>
  <c r="E262"/>
  <c r="F262"/>
  <c r="E263"/>
  <c r="F263"/>
  <c r="E264"/>
  <c r="F264"/>
  <c r="E265"/>
  <c r="G265" s="1"/>
  <c r="F265"/>
  <c r="F255"/>
  <c r="E255"/>
  <c r="D179"/>
  <c r="C179"/>
  <c r="D157"/>
  <c r="C157"/>
  <c r="D136"/>
  <c r="C136"/>
  <c r="E125"/>
  <c r="C125"/>
  <c r="L113"/>
  <c r="M113"/>
  <c r="P113"/>
  <c r="O113"/>
  <c r="I113"/>
  <c r="J113"/>
  <c r="G113"/>
  <c r="F113"/>
  <c r="C113"/>
  <c r="D113"/>
  <c r="F111" i="2"/>
  <c r="G111"/>
  <c r="H111"/>
  <c r="I111"/>
  <c r="J111"/>
  <c r="K111"/>
  <c r="L111"/>
  <c r="M111"/>
  <c r="N111"/>
  <c r="O111"/>
  <c r="P111"/>
  <c r="Q111"/>
  <c r="R111"/>
  <c r="F112"/>
  <c r="G112"/>
  <c r="H112"/>
  <c r="I112"/>
  <c r="J112"/>
  <c r="K112"/>
  <c r="L112"/>
  <c r="M112"/>
  <c r="N112"/>
  <c r="O112"/>
  <c r="P112"/>
  <c r="Q112"/>
  <c r="R112"/>
  <c r="F113"/>
  <c r="G113"/>
  <c r="H113"/>
  <c r="I113"/>
  <c r="J113"/>
  <c r="K113"/>
  <c r="L113"/>
  <c r="M113"/>
  <c r="N113"/>
  <c r="O113"/>
  <c r="P113"/>
  <c r="Q113"/>
  <c r="R113"/>
  <c r="F114"/>
  <c r="G114"/>
  <c r="H114"/>
  <c r="I114"/>
  <c r="J114"/>
  <c r="K114"/>
  <c r="L114"/>
  <c r="M114"/>
  <c r="N114"/>
  <c r="O114"/>
  <c r="P114"/>
  <c r="Q114"/>
  <c r="R114"/>
  <c r="E114"/>
  <c r="E111"/>
  <c r="E112"/>
  <c r="E113"/>
  <c r="D111"/>
  <c r="D112"/>
  <c r="D113"/>
  <c r="D114"/>
  <c r="R110"/>
  <c r="Q110"/>
  <c r="P110"/>
  <c r="O110"/>
  <c r="N110"/>
  <c r="M110"/>
  <c r="L110"/>
  <c r="K110"/>
  <c r="J110"/>
  <c r="I110"/>
  <c r="H110"/>
  <c r="G110"/>
  <c r="F110"/>
  <c r="E110"/>
  <c r="D110"/>
  <c r="D90"/>
  <c r="D91"/>
  <c r="D92"/>
  <c r="D93"/>
  <c r="D57" i="1"/>
  <c r="F57" s="1"/>
  <c r="D43"/>
  <c r="C43"/>
  <c r="G25"/>
  <c r="G26"/>
  <c r="G27"/>
  <c r="G28"/>
  <c r="G29"/>
  <c r="G30"/>
  <c r="G31"/>
  <c r="G32"/>
  <c r="G24"/>
  <c r="F620"/>
  <c r="D409"/>
  <c r="F626"/>
  <c r="F628"/>
  <c r="F621"/>
  <c r="F624"/>
  <c r="F622"/>
  <c r="F633"/>
  <c r="D376"/>
  <c r="I1321"/>
  <c r="F623"/>
  <c r="F627"/>
  <c r="F631"/>
  <c r="F632"/>
  <c r="F630"/>
  <c r="F625"/>
  <c r="I1319"/>
  <c r="I1286"/>
  <c r="E883"/>
  <c r="H1107"/>
  <c r="F38" i="2"/>
  <c r="F42"/>
  <c r="E293"/>
  <c r="F40"/>
  <c r="F534"/>
  <c r="F568"/>
  <c r="I588"/>
  <c r="I587"/>
  <c r="F59"/>
  <c r="F269"/>
  <c r="F375"/>
  <c r="F377"/>
  <c r="F420"/>
  <c r="F422"/>
  <c r="F438"/>
  <c r="F440"/>
  <c r="F442"/>
  <c r="F500"/>
  <c r="F502"/>
  <c r="F504"/>
  <c r="E251"/>
  <c r="F251"/>
  <c r="F566"/>
  <c r="D250"/>
  <c r="F250"/>
  <c r="G168"/>
  <c r="D94"/>
  <c r="F272"/>
  <c r="F270"/>
  <c r="F325"/>
  <c r="F357"/>
  <c r="F359"/>
  <c r="F356"/>
  <c r="F374"/>
  <c r="F423"/>
  <c r="F439"/>
  <c r="D168"/>
  <c r="E168"/>
  <c r="F168"/>
  <c r="F535"/>
  <c r="F570"/>
  <c r="F585"/>
  <c r="F586"/>
  <c r="D135"/>
  <c r="F273"/>
  <c r="F324"/>
  <c r="F358"/>
  <c r="F355"/>
  <c r="F39"/>
  <c r="F58"/>
  <c r="D131"/>
  <c r="D134"/>
  <c r="E253"/>
  <c r="F253"/>
  <c r="F536"/>
  <c r="I585"/>
  <c r="I586"/>
  <c r="F183"/>
  <c r="D254"/>
  <c r="F254"/>
  <c r="F61"/>
  <c r="D133"/>
  <c r="E252"/>
  <c r="F252"/>
  <c r="F57"/>
  <c r="H1001" i="1"/>
  <c r="N1001"/>
  <c r="E1095"/>
  <c r="E1263"/>
  <c r="E1455"/>
  <c r="I1294"/>
  <c r="I1288"/>
  <c r="E1422"/>
  <c r="H839"/>
  <c r="E803"/>
  <c r="E1374"/>
  <c r="E1182"/>
  <c r="E168"/>
  <c r="I1287"/>
  <c r="D211"/>
  <c r="E696"/>
  <c r="F463"/>
  <c r="E1443"/>
  <c r="F453"/>
  <c r="E978"/>
  <c r="H600"/>
  <c r="H905"/>
  <c r="N905"/>
  <c r="E956"/>
  <c r="K1095"/>
  <c r="G1389"/>
  <c r="E827"/>
  <c r="E409" l="1"/>
  <c r="L454"/>
  <c r="H803"/>
  <c r="E935"/>
  <c r="E1001"/>
  <c r="E43"/>
  <c r="H113"/>
  <c r="Q113"/>
  <c r="M255"/>
  <c r="M265"/>
  <c r="M257"/>
  <c r="L453"/>
  <c r="H978"/>
  <c r="I1292"/>
  <c r="I1290"/>
  <c r="E113"/>
  <c r="N113"/>
  <c r="J265"/>
  <c r="J258"/>
  <c r="J256"/>
  <c r="M266"/>
  <c r="L463"/>
  <c r="L457"/>
  <c r="F457"/>
  <c r="K839"/>
  <c r="K905"/>
  <c r="K1001"/>
  <c r="E1024"/>
  <c r="I1293"/>
  <c r="I1291"/>
  <c r="I1289"/>
  <c r="G1387"/>
  <c r="G1388"/>
  <c r="E1195"/>
  <c r="E376"/>
  <c r="I462"/>
  <c r="K113"/>
  <c r="E136"/>
  <c r="E179"/>
  <c r="G263"/>
  <c r="G261"/>
  <c r="I455"/>
  <c r="F454"/>
  <c r="I464"/>
  <c r="E684"/>
  <c r="G258"/>
  <c r="M258"/>
  <c r="I463"/>
  <c r="I454"/>
  <c r="F464"/>
  <c r="E600"/>
  <c r="I456"/>
  <c r="G33"/>
  <c r="G264"/>
  <c r="G262"/>
  <c r="G260"/>
  <c r="M264"/>
  <c r="M261"/>
  <c r="L461"/>
  <c r="I460"/>
  <c r="F459"/>
  <c r="H696"/>
  <c r="E759"/>
  <c r="E781"/>
  <c r="K1024"/>
  <c r="E1073"/>
  <c r="E1107"/>
  <c r="L1107"/>
  <c r="I1315"/>
  <c r="I1320"/>
  <c r="I1316"/>
  <c r="I1297"/>
  <c r="H1455"/>
  <c r="G257"/>
  <c r="G266"/>
  <c r="J255"/>
  <c r="J263"/>
  <c r="J262"/>
  <c r="J261"/>
  <c r="J260"/>
  <c r="J259"/>
  <c r="F462"/>
  <c r="I461"/>
  <c r="L460"/>
  <c r="F460"/>
  <c r="I459"/>
  <c r="L458"/>
  <c r="L456"/>
  <c r="E718"/>
  <c r="E905"/>
  <c r="H1024"/>
  <c r="N1024"/>
  <c r="I1317"/>
  <c r="I1296"/>
  <c r="L455"/>
  <c r="F125"/>
  <c r="G255"/>
  <c r="J264"/>
  <c r="D398"/>
  <c r="E398" s="1"/>
  <c r="C576"/>
  <c r="E576" s="1"/>
  <c r="G168"/>
  <c r="C211"/>
  <c r="E211" s="1"/>
  <c r="I168"/>
  <c r="F634"/>
  <c r="G259"/>
  <c r="M262"/>
  <c r="M259"/>
  <c r="J257"/>
  <c r="L462"/>
  <c r="L459"/>
  <c r="I458"/>
  <c r="F456"/>
  <c r="K600"/>
  <c r="E770"/>
  <c r="I1295"/>
  <c r="E157"/>
  <c r="D200"/>
  <c r="E200" s="1"/>
  <c r="G256"/>
  <c r="M256"/>
  <c r="J266"/>
  <c r="F461"/>
  <c r="I457"/>
  <c r="I1318"/>
  <c r="G1298"/>
  <c r="H1298"/>
  <c r="K168" l="1"/>
  <c r="I1298"/>
</calcChain>
</file>

<file path=xl/sharedStrings.xml><?xml version="1.0" encoding="utf-8"?>
<sst xmlns="http://schemas.openxmlformats.org/spreadsheetml/2006/main" count="3175" uniqueCount="539">
  <si>
    <t xml:space="preserve"> </t>
  </si>
  <si>
    <t>Explotación de minas y canteras</t>
  </si>
  <si>
    <t>Industrias manufactureras</t>
  </si>
  <si>
    <t>Distribución de agua, alcantarillado, gestión de desechos y actividades de saneamiento</t>
  </si>
  <si>
    <t>Construcción</t>
  </si>
  <si>
    <t>Transporte y almacenamiento</t>
  </si>
  <si>
    <t>Actividades de alojamiento y de servicio de comidas</t>
  </si>
  <si>
    <t>Información y comunicación</t>
  </si>
  <si>
    <t>Actividades de atención de la salud humana y de asistencia social</t>
  </si>
  <si>
    <t>Total</t>
  </si>
  <si>
    <t>Sierra</t>
  </si>
  <si>
    <t>Costa</t>
  </si>
  <si>
    <t>Amazónica</t>
  </si>
  <si>
    <t>Insular</t>
  </si>
  <si>
    <t>Si</t>
  </si>
  <si>
    <t>No</t>
  </si>
  <si>
    <t>HIDROELECTRICA</t>
  </si>
  <si>
    <t>2.1.2.a Estudio de impacto ambiental aprobado vigente</t>
  </si>
  <si>
    <t>2.1.2.b Certificado ambiental vigente</t>
  </si>
  <si>
    <t>2.1.2.c Permiso ambiental vigente</t>
  </si>
  <si>
    <t>2.1.2.d Certificación ISO 14001</t>
  </si>
  <si>
    <t>2.1.2.e Licencia ambiental vigente</t>
  </si>
  <si>
    <t>Residuos de metales férreos</t>
  </si>
  <si>
    <t>Residuos Animales y Vegetales</t>
  </si>
  <si>
    <t>Lodos de dragado</t>
  </si>
  <si>
    <t>Residuos de papel y cartón</t>
  </si>
  <si>
    <t>Residuos domésticos y similares</t>
  </si>
  <si>
    <t>Residuos de plástico</t>
  </si>
  <si>
    <t>Residuos de caucho</t>
  </si>
  <si>
    <t>Residuos de Vidrio</t>
  </si>
  <si>
    <t>Residuos de Madera</t>
  </si>
  <si>
    <t>Residuos textiles</t>
  </si>
  <si>
    <t>Equipos Desechados</t>
  </si>
  <si>
    <t>Solventes usados</t>
  </si>
  <si>
    <t>.</t>
  </si>
  <si>
    <t>Materiales y recipientes de laboratorio(no biológico)</t>
  </si>
  <si>
    <t>Trapos y/o Wypes contaminados con Hidrocarburos</t>
  </si>
  <si>
    <t>Residuos de ácidos, alcalinos o sales</t>
  </si>
  <si>
    <t>Aceites usados</t>
  </si>
  <si>
    <t>Depósitos y residuos químicos</t>
  </si>
  <si>
    <t>Medicamentos no utilizados</t>
  </si>
  <si>
    <t>Residuos sanitarios y biológicos</t>
  </si>
  <si>
    <t>Suelos y lodos de drenaje contaminados</t>
  </si>
  <si>
    <t>Residuos de pilas y acumuladores</t>
  </si>
  <si>
    <t>Lámparas y/o Focos Fluorescentes</t>
  </si>
  <si>
    <t>Tipo de gestión municipal</t>
  </si>
  <si>
    <t>Tipo de gestión gestor autorizado</t>
  </si>
  <si>
    <t>Tipo de gestión otro</t>
  </si>
  <si>
    <t>SI</t>
  </si>
  <si>
    <t>NO</t>
  </si>
  <si>
    <t>Valor costo</t>
  </si>
  <si>
    <t>AGUA LLUVIA</t>
  </si>
  <si>
    <t>AGUA TANQUEROS</t>
  </si>
  <si>
    <t>CISTERNA</t>
  </si>
  <si>
    <t>CISTERNA 3 TANQUEROS POR SEMANA</t>
  </si>
  <si>
    <t>CISTERNAS</t>
  </si>
  <si>
    <t>EMBOTELLADA BIDONES</t>
  </si>
  <si>
    <t>ESTERO</t>
  </si>
  <si>
    <t>LLUVIA</t>
  </si>
  <si>
    <t>POZOS POTABILIZADOS X CONRIJU</t>
  </si>
  <si>
    <t>TANQUERO</t>
  </si>
  <si>
    <t>TANQUERO DE AGUA</t>
  </si>
  <si>
    <t>TANQUERO DE AGUA POTABLE</t>
  </si>
  <si>
    <t>TANQUEROS</t>
  </si>
  <si>
    <t>VERTIENTE</t>
  </si>
  <si>
    <t>ACEQUIA</t>
  </si>
  <si>
    <t>AFLUENTE COMUN</t>
  </si>
  <si>
    <t>AMBIENTE</t>
  </si>
  <si>
    <t>AREAS RAQUIS</t>
  </si>
  <si>
    <t>DEVUELVE OTRA VEZ AL POZO</t>
  </si>
  <si>
    <t>ENTREGAN A OPERADORAS Y ENTREGAN A TANQUEROS</t>
  </si>
  <si>
    <t>ENVIO AREA VIVEROS</t>
  </si>
  <si>
    <t>IROTOP</t>
  </si>
  <si>
    <t>PARA RIEGO DE LA INGENIO LA TRONCAL</t>
  </si>
  <si>
    <t>PERDIDAS DEL PROCESO</t>
  </si>
  <si>
    <t>PISCINAS DE OXIDACION</t>
  </si>
  <si>
    <t>PLANTA DE TRATAMIENTO</t>
  </si>
  <si>
    <t>PLANTA RECICLADORA</t>
  </si>
  <si>
    <t>POTRERO</t>
  </si>
  <si>
    <t>POZOS REINYECCION</t>
  </si>
  <si>
    <t>RIEGO DE AREAS VERDES</t>
  </si>
  <si>
    <t>SE UTILIZA EN EL PROCESO</t>
  </si>
  <si>
    <t>USO AGRICOLA</t>
  </si>
  <si>
    <t>EVAPORACION, RIEGO DE JARDINES</t>
  </si>
  <si>
    <t>FOSA SEPTICA</t>
  </si>
  <si>
    <t>ALMACENADO</t>
  </si>
  <si>
    <t>BIOGESTOR</t>
  </si>
  <si>
    <t>DESALOJO DE GESTOR AUTIRAZO ARMAS Y CABRERA</t>
  </si>
  <si>
    <t>GESTOR RECIDUOS</t>
  </si>
  <si>
    <t>LO DEPOSITAN EN POSOS DE AGUA DE FORMACION CONTAMINADA DE PETROLEO</t>
  </si>
  <si>
    <t>OTRO</t>
  </si>
  <si>
    <t>PUERTO LIMPIO</t>
  </si>
  <si>
    <t>SE LOS LLEVA UN GESTOR AUTORIZADO</t>
  </si>
  <si>
    <t>SE REGALA A SR QUE HACE HARINA DE PESCADO</t>
  </si>
  <si>
    <t>DIÓXIDO DE CARBONO CO2</t>
  </si>
  <si>
    <t>METANO CH4</t>
  </si>
  <si>
    <t>OXIDO NITROSO N2O</t>
  </si>
  <si>
    <t>PERFLUOROCARBONADOS PFCS (SUSTANCIAS REFRIGERANTES COMO EL FREÓN)</t>
  </si>
  <si>
    <t>HIDROFLUOROCARBONADOS HFCS (REFRIGERANTES DERIVADOS DEL TETRAFLUOROETANO)</t>
  </si>
  <si>
    <t>HEXAFLUORURO DE AZUFRE SF6</t>
  </si>
  <si>
    <t>DIÓXIDO DE AZUFRE SO2</t>
  </si>
  <si>
    <t>ÓXIDOS DE NITRÓGENO NOX</t>
  </si>
  <si>
    <t>COMPUESTOS ORGÁNICOS VOLÁTILES DISTINTOS DEL METANO NM – VOCS (ALCOHOLES, COMPUESTOS AROMÁTICOS ETC)</t>
  </si>
  <si>
    <t>MATERIA PARTICULADA</t>
  </si>
  <si>
    <t>METALES PESADOS</t>
  </si>
  <si>
    <t>Gasolina súper</t>
  </si>
  <si>
    <t>Gasolina extra</t>
  </si>
  <si>
    <t>Diesel</t>
  </si>
  <si>
    <t>Fuel Oil #4</t>
  </si>
  <si>
    <t>Fuel Oil #6</t>
  </si>
  <si>
    <t>Crudo Reducido</t>
  </si>
  <si>
    <t>Jet fuel</t>
  </si>
  <si>
    <t>Spray oil</t>
  </si>
  <si>
    <t>Nafta 90</t>
  </si>
  <si>
    <t>Combustible para pesca artesanal</t>
  </si>
  <si>
    <t>Gasolina Natural</t>
  </si>
  <si>
    <t>Otros (Especifique):………………………………………...</t>
  </si>
  <si>
    <t>Coque de petróleo</t>
  </si>
  <si>
    <t>Asfalto</t>
  </si>
  <si>
    <t>Antracita</t>
  </si>
  <si>
    <t>Carbón de coque</t>
  </si>
  <si>
    <t>Otro carbón bituminoso</t>
  </si>
  <si>
    <t>Lignito</t>
  </si>
  <si>
    <t>Esquisto bituminoso</t>
  </si>
  <si>
    <t>Turba</t>
  </si>
  <si>
    <t>COMPUESTOS CLOROFLUORO CARBONADOS (REFRIGERANTES)</t>
  </si>
  <si>
    <t>COMPUESTOS HIDROCLOROFLUORO CARBONADOS (REFRIGERANTES COMO EL R22)</t>
  </si>
  <si>
    <t>COMPUESTOS BROMOFLUORO CARBONADOS (SUSTANCIAS COMUNES EN EXTINTORES DE INCENDIOS)</t>
  </si>
  <si>
    <t>METIL – CLOROFORMO (DISOLVENTE INDUSTRIAL)</t>
  </si>
  <si>
    <t>TETRACLORURO DE CARBONO (DISOLVENTE INDUSTRIAL Y MATERIA PRIMA DE CFC’S)</t>
  </si>
  <si>
    <t>METIL – BROMURO (COMPUESTO ACTIVO DE VARIOS PESTICIDAS)</t>
  </si>
  <si>
    <t>( VALORES ABSOLUTOS Y RELATIVOS)</t>
  </si>
  <si>
    <t>NACIONAL</t>
  </si>
  <si>
    <t>ABSOLUTOS</t>
  </si>
  <si>
    <t>RELATIVOS</t>
  </si>
  <si>
    <t>ENCUESTA DE INFOMACIÓN AMBIENTAL  ECONÓMICA EN EMPRESAS (2012)</t>
  </si>
  <si>
    <t>ACTIVIDAD PRINCIPAL</t>
  </si>
  <si>
    <t xml:space="preserve">Cuantos </t>
  </si>
  <si>
    <t>RECURSOS NATURALES</t>
  </si>
  <si>
    <t>SU EMPRESA TIENE FINES DE LUCRO</t>
  </si>
  <si>
    <t>Fuente:  INEC- Encuesta de Información Ambiental - Económica en Empresas (2012)</t>
  </si>
  <si>
    <t>TOTAL</t>
  </si>
  <si>
    <t>SUMINISTRO DE ENERGÍA ELÉCTRICA EN SU EMPRESA ES</t>
  </si>
  <si>
    <t>Cuántas Empresas</t>
  </si>
  <si>
    <t>( VALORES ABSOLUTOS)</t>
  </si>
  <si>
    <t>Si Red Publica</t>
  </si>
  <si>
    <t>No Red publica</t>
  </si>
  <si>
    <t>CUÁL FUE EL CONSUMO MENSUAL DE LUZ EN SU ÚLTIMA PLANILLA PAGADA</t>
  </si>
  <si>
    <t>( VALORES ABSOLUTOS )</t>
  </si>
  <si>
    <t>CUÁL ES SU FUENTE PRINCIPAL DE ENERGÍA OTRO ESPECIFIQUE</t>
  </si>
  <si>
    <t xml:space="preserve"> OPERÓ ESTA EMPRESA EN EL AÑO</t>
  </si>
  <si>
    <t>EMPRESAS QUE OPERARON EN ESTE AÑO</t>
  </si>
  <si>
    <t>Gobierno Central</t>
  </si>
  <si>
    <t>Gobiernos locales</t>
  </si>
  <si>
    <t>Otros (especificar)</t>
  </si>
  <si>
    <t>Ventas de servicios de protección ambiental (capacitación; asesoramiento legal)</t>
  </si>
  <si>
    <t>Ventas de subproductos o residuos (Residuos combustibles, productos reciclables)</t>
  </si>
  <si>
    <t>Prevención de la contaminación atmosférica por modificación de procesos</t>
  </si>
  <si>
    <t>Tratamiento de los gases de escape y el aire de ventilación</t>
  </si>
  <si>
    <t>Medición, control, análisis, etc.</t>
  </si>
  <si>
    <t>Otras actividades</t>
  </si>
  <si>
    <t>Redes de saneamiento</t>
  </si>
  <si>
    <t>Tratamiento de agua residual</t>
  </si>
  <si>
    <t>Medición, control, análisis</t>
  </si>
  <si>
    <t>Recogida y Transporte</t>
  </si>
  <si>
    <t>Tratamiento y eliminación de residuos peligrosos</t>
  </si>
  <si>
    <t>Tratamiento y eliminación de residuos no peligrosos</t>
  </si>
  <si>
    <t>Prevención de la infiltración de contaminantes</t>
  </si>
  <si>
    <t>Limpieza de suelos y masas de agua</t>
  </si>
  <si>
    <t>Protección de suelos contra la erosión y otros tipos de degradación física</t>
  </si>
  <si>
    <t>Prevención de la salinización del suelo y su descontaminación</t>
  </si>
  <si>
    <t>Medición, control y análisis</t>
  </si>
  <si>
    <t>Modificaciones preventivas en origen</t>
  </si>
  <si>
    <t>Construcción de dispositivos antirruido y antivibraciones</t>
  </si>
  <si>
    <t>Protección y recuperación de las especies y el hábitat</t>
  </si>
  <si>
    <t>Protección de paisajes naturales y seminaturales</t>
  </si>
  <si>
    <t>Protección de los entornos</t>
  </si>
  <si>
    <t>Transporte y tratamiento de residuos con alto índice de radiactividad</t>
  </si>
  <si>
    <t>Protección del aire y del clima</t>
  </si>
  <si>
    <t>Protección del agua</t>
  </si>
  <si>
    <t>Residuos</t>
  </si>
  <si>
    <t>Protección de los suelos y las aguas subterráneas</t>
  </si>
  <si>
    <t>Protección del ruido y las vibraciones</t>
  </si>
  <si>
    <t>Protección de las especies y el hábitat</t>
  </si>
  <si>
    <t>Protección contra las radiaciones</t>
  </si>
  <si>
    <t>Otras actividades de investigación vinculadas al medio ambiente</t>
  </si>
  <si>
    <t>Administración y gestión del medio ambiente</t>
  </si>
  <si>
    <t>Educación, Formación e información</t>
  </si>
  <si>
    <t>Actividades que generen gastos no desglosables</t>
  </si>
  <si>
    <t>Actividades n.c.o.p. (no clasificable bajo otro concepto)</t>
  </si>
  <si>
    <t>Prevención, preparación, limpieza y rehabilitación de desastres naturales (n.c.o.p.)</t>
  </si>
  <si>
    <t>Prevención, preparación, limpieza y rehabilitación de desastres tecnológicos (n.c.o.p.)</t>
  </si>
  <si>
    <t>Análisis y tratamiento de aguas residuales</t>
  </si>
  <si>
    <t>Medición y tratamiento de la contaminación atmosférica</t>
  </si>
  <si>
    <t>Medición del ruido</t>
  </si>
  <si>
    <t>Descontaminación de suelos</t>
  </si>
  <si>
    <t>Asesoramiento ambiental técnico y/o jurídico</t>
  </si>
  <si>
    <t>Certificaciones ambientales y licencias</t>
  </si>
  <si>
    <t>Estudios de impacto ambiental</t>
  </si>
  <si>
    <t>Prevención de la contaminación por modificación de procesos</t>
  </si>
  <si>
    <t>Tratamiento de agua de refrigeración</t>
  </si>
  <si>
    <t>Prevención de la producción de residuos por modificación de proceso</t>
  </si>
  <si>
    <t>Reparación y mantenimiento de equipos</t>
  </si>
  <si>
    <t>Consumo de insumos y/o suministros</t>
  </si>
  <si>
    <t>Gastos de personal ocupado en actividades de protección ambiental (salario)</t>
  </si>
  <si>
    <t>Gastos en combustibles en procesos propios de la actividad desempeñada por la empresa</t>
  </si>
  <si>
    <t>CUENTA SU EMPRESA CON :</t>
  </si>
  <si>
    <t>A ESTUDIO DE IMPACTO AMBIENTAL APROBADO VIGENTE</t>
  </si>
  <si>
    <t>CERTIFICADO AMBIENTAL VIGENTE</t>
  </si>
  <si>
    <t>PERMISO AMBIENTAL VIGENTE</t>
  </si>
  <si>
    <t>CERTIFICACIÓN ISO 14001</t>
  </si>
  <si>
    <t>LICENCIA AMBIENTAL VIGENTE</t>
  </si>
  <si>
    <t>INDIQUE QUIÉN EMITIÓ LA LICENCIA AMBIENTAL VIGENTE</t>
  </si>
  <si>
    <t>CUENTA SU EMPRESA CON ALGÚN PRESUPUESTO DESTIDADO PARA ACTIVIDAD DE PROTECCIÓN AMBIENTAL</t>
  </si>
  <si>
    <t>INDIQUE EL NÚMERO TOTAL DE PERSONAL REMUNERADO EN EL ESTABLECIMIENTO</t>
  </si>
  <si>
    <t xml:space="preserve">CUENTA SU EMPRESA CON : </t>
  </si>
  <si>
    <t>EN SU ESTABLECIMIENTO CUENTA CON PERSONAL EN ACTIVIDADES DE PROTECCIÓN AMBIENTAL</t>
  </si>
  <si>
    <t xml:space="preserve"> Mano de obra calificada</t>
  </si>
  <si>
    <t>De personas que son remunerados por una empresa contratada</t>
  </si>
  <si>
    <t>De personas remuneradas por la empresa</t>
  </si>
  <si>
    <t>Mano de obra no calificada</t>
  </si>
  <si>
    <t xml:space="preserve">NÚMERO DE PERSONAS REMUNERADAS EN ESTE ESTABLECIMIENTO </t>
  </si>
  <si>
    <t>SU EMPRESA/ESTABLECIMIENTO REALIZÓ LA RECOLECCIÓN DE RESIDUOS NO PELIGROSOS</t>
  </si>
  <si>
    <t>-</t>
  </si>
  <si>
    <t>CUÁL FUE LA CANTIDAD RECOLECTADA</t>
  </si>
  <si>
    <t xml:space="preserve"> LA RECOLECCIÓN FUE CLASIFICADA</t>
  </si>
  <si>
    <t>DE LOS RESIDUOS NO PELIGROSOS RECOLECTADOS Y/O CLASIFICADOS MANTIENE ALGÚN REGISTRO</t>
  </si>
  <si>
    <t>CANTIDAD RECOLECTADA</t>
  </si>
  <si>
    <t>TIPO DE RESIDUO</t>
  </si>
  <si>
    <t>TIPO DE GESTIÓN</t>
  </si>
  <si>
    <t>VALOR COSTO</t>
  </si>
  <si>
    <t>TIPO DE GESTIÓN MUNICIPAL</t>
  </si>
  <si>
    <t>TIPO DE GESTIÓN GESTOR AUTORIZADO</t>
  </si>
  <si>
    <t>TIPO DE GESTIÓN OTRO</t>
  </si>
  <si>
    <t>CANTIDAD RECOLECTADA / VALOR COSTO</t>
  </si>
  <si>
    <t xml:space="preserve">CANTIDAD RECOLECTADA </t>
  </si>
  <si>
    <t>CANTIDAD RECOLECTADA / VALOR INGRESO</t>
  </si>
  <si>
    <t>VALOR INGRESO</t>
  </si>
  <si>
    <t>SU EMPRESA/ESTABLECIMIENTO REALIZÓ LA RECOLECCIÓN DE RESIDUOS PELIGROSOS</t>
  </si>
  <si>
    <t xml:space="preserve"> SU EMPRESA/ESTABLECIMIENTO REALIZÓ LA RECOLECCIÓN DE RESIDUOS PELIGROSOS</t>
  </si>
  <si>
    <t>CAPÍTULO V. RESIDUOS PELIGROSOS 2012</t>
  </si>
  <si>
    <t>CUÁL FUE LA CANTIDAD RECOLECTADA SOLIDO</t>
  </si>
  <si>
    <t>CUÁL FUE LA CANTIDAD RECOLECTADA LIQUIDO</t>
  </si>
  <si>
    <t>LA RECOLECCIÓN FUE CLASIFICADA</t>
  </si>
  <si>
    <t>DE LOS RESIDUOS PELIGROSOS RECOLECTADOS Y/O CLASIFICADOS MANTIENE ALGÚN REGISTRO</t>
  </si>
  <si>
    <t xml:space="preserve"> DE LOS RESIDUOS PELIGROSOS RECOLECTADOS Y/O CLASIFICADOS MANTIENE ALGÚN REGISTRO</t>
  </si>
  <si>
    <t>( VALORES ABSOLUTOS/ RELATIVOS)</t>
  </si>
  <si>
    <t>CAPÍTULO VI. RECURSO AGUA</t>
  </si>
  <si>
    <t>( VALORES ABSOLUTOS / RELATIVO)</t>
  </si>
  <si>
    <t>CUENTA CON FUENTES DE CAPTACIÓN DE AGUA</t>
  </si>
  <si>
    <t>FUENTES DE CAPTACIÓN DE AGUA</t>
  </si>
  <si>
    <t>AGUAS SUPERFICIALES</t>
  </si>
  <si>
    <t>AGUAS SUBTERRÁNEAS</t>
  </si>
  <si>
    <t>AGUA DEL MAR: PARA DESALACIÓN</t>
  </si>
  <si>
    <t>AGUA DEL MAR:NO DESALADA</t>
  </si>
  <si>
    <t>OTRA FUENTE</t>
  </si>
  <si>
    <t>OTRA FUENTE ESPECIFIQUE</t>
  </si>
  <si>
    <t>FUENTES DE CAPTACIÓN DE AGUA /TOTAL m3/año</t>
  </si>
  <si>
    <t>AGUA DEL MAR:PARA DESALACIÓN TOTAL</t>
  </si>
  <si>
    <t xml:space="preserve"> AGUA DEL MAR:NO DESALADA TOTAL</t>
  </si>
  <si>
    <t>AGUAS SUPERFICIALES TOTAL</t>
  </si>
  <si>
    <t>AGUAS SUBTERRÁNEAS TOTAL</t>
  </si>
  <si>
    <t>OTRA FUENTE TOTAL</t>
  </si>
  <si>
    <t xml:space="preserve"> AGUA DEL MAR:PARA DESALACIÓN TOTAL</t>
  </si>
  <si>
    <t>AGUA DEL MAR:NO DESALADA TOTAL</t>
  </si>
  <si>
    <t>( VALORES ABSOLUTOS / RELATIVO )</t>
  </si>
  <si>
    <t>( VALORES ABSOLUTOS / RELATIVOS )</t>
  </si>
  <si>
    <t>LAS MEDICIONES SON HECHAS MEDIANTE UN MEDIDOR DE LA EMPRESA DE AGUA PÚBLICA</t>
  </si>
  <si>
    <t>EL AGUA QUE UTILIZA DEL SISTEMA DE LA RED PÚBLICA ES USADA PARA:</t>
  </si>
  <si>
    <t>Media</t>
  </si>
  <si>
    <t>INDIQUE EN TÉRMINOS PORCENTUALES LA CANTIDAD QUE USA SEGÚN EL CASO</t>
  </si>
  <si>
    <t xml:space="preserve"> PROCESOS INDUSTRIALES</t>
  </si>
  <si>
    <t xml:space="preserve"> TIENE REGISTRO DEL CAUDAL DE LA DESCARGA DE AGUA RESIDUAL DE SU EMPRESA</t>
  </si>
  <si>
    <t>ESPECIFIQUE EL VALOR DEL CAUDAL</t>
  </si>
  <si>
    <t xml:space="preserve"> ESPECIFIQUE EL VALOR DEL CAUDAL</t>
  </si>
  <si>
    <t>EN PROMEDIO, CUANTAS HORAS DIARIAS SE DESCARGAN AGUAS RESIDUALES</t>
  </si>
  <si>
    <t>CUANTAS HORAS DIARIAS SE DESCARGAN AGUAS RESIDUALES</t>
  </si>
  <si>
    <t xml:space="preserve"> NÚMERO DE DÍAS AL AÑO DE VERTIDO EFECTIVO (O DÍAS ANUALES TRABAJADOS)</t>
  </si>
  <si>
    <t xml:space="preserve"> CUENTA CON TRATAMIENTO DE AGUA RESIDUAL</t>
  </si>
  <si>
    <t>CUENTA CON TRATAMIENTO DE AGUA RESIDUAL</t>
  </si>
  <si>
    <t>TIENE REGISTROS DEL TRATAMIENTO</t>
  </si>
  <si>
    <t>A VOLUMEN TOTAL DE AGUAS RESIDUALES GENERAS</t>
  </si>
  <si>
    <t>A VOLUMEN TOTAL DE AGUAS RESIDUALES GENERAS TOTAL</t>
  </si>
  <si>
    <t>( VALORES ABSOLUTOS  )</t>
  </si>
  <si>
    <t>VOLUMEN TOTAL DE AGUAS TRATADAS</t>
  </si>
  <si>
    <t>VOLUMEN TOTAL DE AGUA NO TRATADA</t>
  </si>
  <si>
    <t>VOLUMEN TOTAL DE AGUAS</t>
  </si>
  <si>
    <t xml:space="preserve"> VOLUMEN TOTAL DE AGUAS TRATADAS TOTAL</t>
  </si>
  <si>
    <t>VOLUMEN TOTAL DE AGUA NO TRATADATOTAL</t>
  </si>
  <si>
    <t>( VALORES ABSOLUTOS / RELATIVOS)</t>
  </si>
  <si>
    <t xml:space="preserve"> VOLUMEN TOTAL DE AGUA TRATADA VERTIDA</t>
  </si>
  <si>
    <t>A UNA RED PÚBLICA DE ALCANTARILLADO</t>
  </si>
  <si>
    <t xml:space="preserve"> A UN CAUCE FLUVIAL</t>
  </si>
  <si>
    <t>A OTROS MEDIOS RECEPTORES</t>
  </si>
  <si>
    <t>OTROS MEDIOS RECEPTORES ESPECIFIQUE</t>
  </si>
  <si>
    <t>A UNA RED PÚBLICA DE ALCANTARILLADO TOTAL</t>
  </si>
  <si>
    <t>AL MAR TOTAL</t>
  </si>
  <si>
    <t>A UN CAUCE FLUVIAL TOTAL</t>
  </si>
  <si>
    <t>A OTROS MEDIOS RECEPTORES TOTAL</t>
  </si>
  <si>
    <t xml:space="preserve"> VOLUMEN TOTAL DE AGUA NO TRATADA VERTIDA</t>
  </si>
  <si>
    <t>AL MAR</t>
  </si>
  <si>
    <t>A UN CAUCE FLUVIAL</t>
  </si>
  <si>
    <t>A VOLUMEN TOTAL DE AGUAS RESIDUALES GENERAS TOTAL(NO TRATADA VERTIDA)</t>
  </si>
  <si>
    <t>A VOLUMEN TOTAL DE AGUAS RESIDUALES GENERAS TOTAL (NO TRATADA VERTIDA)</t>
  </si>
  <si>
    <t>VOLUMEN DE AGUA REUTILIZADA</t>
  </si>
  <si>
    <t xml:space="preserve"> TOTAL LODOS TRATADOS</t>
  </si>
  <si>
    <t>TOTAL DE LODOS NO TRATADOS</t>
  </si>
  <si>
    <t xml:space="preserve"> TOTAL LODOS TRATADOS TOTAL</t>
  </si>
  <si>
    <t>TOTAL LODOS TRATADOS FERTILIZANTE</t>
  </si>
  <si>
    <t xml:space="preserve"> TOTAL LODOS TRATADOS INCINERACION</t>
  </si>
  <si>
    <t>TOTAL LODOS TRATADOS RELLENO</t>
  </si>
  <si>
    <t>TOTAL LODOS TRATADOS OTRO</t>
  </si>
  <si>
    <t>TOTAL DE LODOS TRATADOS, CUAL ES SU USO  O DESTINO FINAL</t>
  </si>
  <si>
    <t xml:space="preserve"> TOTAL LODOS TRATADOS FERTILIZANTE TOTAL</t>
  </si>
  <si>
    <t>TOTAL LODOS TRATADOS INCINERACION TOTAL</t>
  </si>
  <si>
    <t>TOTAL LODOS TRATADOS RELLENO TOTAL</t>
  </si>
  <si>
    <t>TOTAL LODOS TRATADOS OTRO TOTAL</t>
  </si>
  <si>
    <t>TOTAL LODOS TRATADOS INCINERACION</t>
  </si>
  <si>
    <t xml:space="preserve"> TOTAL LODOS TRATADOS OTRO</t>
  </si>
  <si>
    <t xml:space="preserve"> TOTAL LODOS TRATADOS FERTILIZANTE</t>
  </si>
  <si>
    <t xml:space="preserve">Total </t>
  </si>
  <si>
    <t xml:space="preserve"> TOTAL LODOS TRATADOS OTRO ESPECIFIQUE</t>
  </si>
  <si>
    <t>TOTAL DE LODOS  NO TRATADOS, KILOGRAMOS</t>
  </si>
  <si>
    <t>TOTAL DE LODOS NO TRATADOS, CUAL ES SU USO  O DESTINO FINAL</t>
  </si>
  <si>
    <t xml:space="preserve"> TOTAL LODOS NO TRATADOS FERTILIZANTE TOTAL</t>
  </si>
  <si>
    <t>TOTAL LODOS NO TRATADOS INCINERACION TOTAL</t>
  </si>
  <si>
    <t>TOTAL LODOS NO TRATADOS RELLENO TOTAL</t>
  </si>
  <si>
    <t>TOTAL LODOS NO TRATADOS OTRO TOTAL</t>
  </si>
  <si>
    <t>TOTAL BIOGAS PRODUCIDO</t>
  </si>
  <si>
    <t xml:space="preserve">A FOSA SÉPTICA (PROCESOS INDUSTRIALES) </t>
  </si>
  <si>
    <t xml:space="preserve"> FOSA SÉPTICA (COMBINADA) </t>
  </si>
  <si>
    <t xml:space="preserve"> TECNOLOGÍAS BLANDAS (LAGUNAJE, LECHOS DE TURBA, BIODISCOS) </t>
  </si>
  <si>
    <t>ESPECIFIQUE EL TIPO DE TRATAMIENTO USADO</t>
  </si>
  <si>
    <t xml:space="preserve">PRIMARIO (FÍSICO-QUÍMICO) </t>
  </si>
  <si>
    <t xml:space="preserve">PRIMARIO+SECUNDARIO (FÍSICO-QUÍMICO Y BIOLÓGICO) </t>
  </si>
  <si>
    <t xml:space="preserve">PRIMARIO+SECUNDARIO+TERCIARIO (FÍSICO-QUÍMICO, BIOLÓGICO Y AVANZADO) </t>
  </si>
  <si>
    <t>A FOSA SÉPTICA (PROCESOS INDUSTRIALES) CUÁNTOS DISPOSITIVOS</t>
  </si>
  <si>
    <t xml:space="preserve"> FOSA SÉPTICA (COMBINADA) CUÁNTOS DISPOSITIVOS</t>
  </si>
  <si>
    <t>TECNOLOGÍAS BLANDAS (LAGUNAJE, LECHOS DE TURBA, BIODISCOS) CUÁNTOS DISPOSITIVOS</t>
  </si>
  <si>
    <t xml:space="preserve"> PRIMARIO (FÍSICO-QUÍMICO) CUÁNTOS DISPOSITIVOS</t>
  </si>
  <si>
    <t>PRIMARIO+SECUNDARIO (FÍSICO-QUÍMICO Y BIOLÓGICO) CUÁNTOS DISPOSITIVOS</t>
  </si>
  <si>
    <t>PRIMARIO+SECUNDARIO+TERCIARIO (FÍSICO-QUÍMICO, BIOLÓGICO Y AVANZADO) CUÁNTOS DISPOSITIVOS</t>
  </si>
  <si>
    <t>ESPECIFIQUE EL TIPO DE TRATAMIENTO USADO CUÁNTOS DISPOSITIVOS</t>
  </si>
  <si>
    <t>ESPECIFIQUE EL TIPO DE TRATAMIENTO USADO CAPACIDAD PROMEDIO (m3)</t>
  </si>
  <si>
    <t>A FOSA SÉPTICA (PROCESOS INDUSTRIALES) CUÁNTOS DISPOSITIVOS (m3)</t>
  </si>
  <si>
    <t xml:space="preserve"> FOSA SÉPTICA (COMBINADA) CUÁNTOS DISPOSITIVOS (m3)</t>
  </si>
  <si>
    <t>TECNOLOGÍAS BLANDAS (LAGUNAJE, LECHOS DE TURBA, BIODISCOS) CUÁNTOS DISPOSITIVOS (m3)</t>
  </si>
  <si>
    <t xml:space="preserve"> PRIMARIO (FÍSICO-QUÍMICO) CUÁNTOS DISPOSITIVOS (m3)</t>
  </si>
  <si>
    <t>PRIMARIO+SECUNDARIO (FÍSICO-QUÍMICO Y BIOLÓGICO) CUÁNTOS DISPOSITIVOS (m3)</t>
  </si>
  <si>
    <t>PRIMARIO+SECUNDARIO+TERCIARIO (FÍSICO-QUÍMICO, BIOLÓGICO Y AVANZADO) CUÁNTOS DISPOSITIVOS (m3)</t>
  </si>
  <si>
    <t xml:space="preserve"> Demanda bioquímica de oxígeno (DBO) </t>
  </si>
  <si>
    <t xml:space="preserve">Sólidos Suspendidos (SS) </t>
  </si>
  <si>
    <t xml:space="preserve"> Demanda química de oxígeno (DQO) </t>
  </si>
  <si>
    <t xml:space="preserve">Nitrógeno Total </t>
  </si>
  <si>
    <t xml:space="preserve">Fósforo Total </t>
  </si>
  <si>
    <t xml:space="preserve">Metales pesados (As, Hg, Pb..) </t>
  </si>
  <si>
    <t>CARACTERÍSTICAS DE LAS AGUAS RESIDUALES GENERADAS (mg/l)</t>
  </si>
  <si>
    <t xml:space="preserve">DEMANDA QUÍMICA DE OXÍGENO (DQO)
</t>
  </si>
  <si>
    <t>DEMANDA QUÍMICA DE OXÍGENO (DQO) ANTES DEL TRATAMIENTO</t>
  </si>
  <si>
    <t>DEMANDA QUÍMICA DE OXÍGENO (DQO) DESPUÉS DEL TRATAMIENTO</t>
  </si>
  <si>
    <t>CARACTERÍSTICAS DE LAS AGUAS RESIDUALES GENERADAS (MG/L)</t>
  </si>
  <si>
    <t>Unidad: mg/l</t>
  </si>
  <si>
    <t>DEMANDA BIOQUÍMICA DE OXÍGENO (DBO) ANTES DEL TRATAMIENTO</t>
  </si>
  <si>
    <t>DEMANDA BIOQUÍMICA DE OXÍGENO (DBO) DESPUÉS DEL TRATAMIENTO</t>
  </si>
  <si>
    <t xml:space="preserve"> DEMANDA BIOQUÍMICA DE OXÍGENO (DBO) 
</t>
  </si>
  <si>
    <t xml:space="preserve">SÓLIDOS SUSPENDIDOS (SS) 
</t>
  </si>
  <si>
    <t>SÓLIDOS SUSPENDIDOS (SS) ANTES DEL TRATAMIENTO</t>
  </si>
  <si>
    <t>SÓLIDOS SUSPENDIDOS (SS) DESPUÉS DEL TRATAMIENTO</t>
  </si>
  <si>
    <t xml:space="preserve"> NITRÓGENO 
</t>
  </si>
  <si>
    <t>NITRÓGENO TOTAL ANTES DEL TRATAMIENTO</t>
  </si>
  <si>
    <t>NITRÓGENO TOTAL DESPUÉS DEL TRATAMIENTO</t>
  </si>
  <si>
    <t xml:space="preserve"> FÓSFORO </t>
  </si>
  <si>
    <t>FÓSFORO TOTAL ANTES DEL TRATAMIENTO</t>
  </si>
  <si>
    <t>FÓSFORO TOTAL DESPUÉS DEL TRATAMIENTO</t>
  </si>
  <si>
    <t xml:space="preserve"> METALES PESADOS (AS, HG, PB..) ANTES DEL TRATAMIENTO</t>
  </si>
  <si>
    <t xml:space="preserve">METALES PESADOS (AS, HG, PB..) </t>
  </si>
  <si>
    <t xml:space="preserve"> METALES PESADOS (AS, HG, PB..) DESPUÉS DEL TRATAMIENTO</t>
  </si>
  <si>
    <t>CUENTA LA EMPRESA CON REGISTROS DE EMISIONES GASEOSAS</t>
  </si>
  <si>
    <t xml:space="preserve">EMPRESAS QUE REGISTRAN LA EMISIÓN DE GASES </t>
  </si>
  <si>
    <t>(VALORES ABSOUTOS Y RELATIVOS)</t>
  </si>
  <si>
    <t>OTROS</t>
  </si>
  <si>
    <t>ENCUESTA DE INFORMACIÓN AMBIENTAL ECONÓMICA EN EMPRESAS</t>
  </si>
  <si>
    <t xml:space="preserve">EMPRESAS QUE COMPRARON LAS SUSTANCIAS </t>
  </si>
  <si>
    <t>Mínimo</t>
  </si>
  <si>
    <t>Máximo</t>
  </si>
  <si>
    <t>Suma</t>
  </si>
  <si>
    <t>(VALORES ABSOUTOS)</t>
  </si>
  <si>
    <t>EMPRESAS QUE UTILIZAN GAS LICUADO DE PETRÓLEO EN PROCESOS DE MANUFACTURAS</t>
  </si>
  <si>
    <t>PROVEEDORES DE GLP DE LAS EMPRESAS</t>
  </si>
  <si>
    <t>PROVEEDORES DE GLP</t>
  </si>
  <si>
    <t>Cilindros</t>
  </si>
  <si>
    <t xml:space="preserve"> Otros</t>
  </si>
  <si>
    <t>Cantidad de cilindros (año)</t>
  </si>
  <si>
    <t xml:space="preserve">Capacidad (en kg) </t>
  </si>
  <si>
    <t>Cantidad en metros cúbicos de GLP (mes)</t>
  </si>
  <si>
    <t xml:space="preserve">CAPÍTULO I.INGRESOS Y GASTOS </t>
  </si>
  <si>
    <t xml:space="preserve">GASTOS REALIZADOS POR LA EMPRESA </t>
  </si>
  <si>
    <t>CAPÍTULO II. INVERSIÓN EN PROTECCIÓN AMBIENTAL</t>
  </si>
  <si>
    <t>EMPRESAS QUE REALIZARON ALGUNA INVERSIÓN</t>
  </si>
  <si>
    <t>VALOR DE INVERSIÓN</t>
  </si>
  <si>
    <t>EMPRESAS QUE REALIZARON INVERSIONES AMBIENTALES</t>
  </si>
  <si>
    <t xml:space="preserve">CAPÍTULO II. INVERSIÓN EN PROTECCIÓN AMBIENTAL </t>
  </si>
  <si>
    <t>INVERSIÓN AMBIENTAL QUE REALIZARON LAS EMPRESAS</t>
  </si>
  <si>
    <t>(VALORES ABSOLUTOS Y RELATIVOS)</t>
  </si>
  <si>
    <t>CÓDIGO DE LA DESCRIPCIÓN DE SUSTANCIA</t>
  </si>
  <si>
    <t>GASTOS REALIZADOS POR LA EMPRESA , SEGÚN REGIONES NATURALES</t>
  </si>
  <si>
    <t>REGIONES NATURALES</t>
  </si>
  <si>
    <t>EMPRESAS QUE REALIZARON ALGUNA INVERSIÓN, SEGÚN REGIONES NATURALES</t>
  </si>
  <si>
    <t>VALOR DE INVERSIÓN, SEGÚN REGIONES NATURALES</t>
  </si>
  <si>
    <t>EMPRESAS QUE REALIZARON INVERSIONES AMBIENTALES, SEGÚN REGIONES NATURALES</t>
  </si>
  <si>
    <t>INVERSIÓN AMBIENTAL QUE REALIZARON LAS EMPRESAS, SEGÚN REGIONES NATURALES</t>
  </si>
  <si>
    <t>EQUIPOS E INSTALACIONES INTEGRADOS</t>
  </si>
  <si>
    <t>EQUIPOS E INSTALACIONES INDEPENDIENTES</t>
  </si>
  <si>
    <t xml:space="preserve"> EQUIPOS E INSTALACIONES INDEPENDIENTES</t>
  </si>
  <si>
    <t>CÓDIGO DE LA DESCRIPCIÓN DEL COMBUSTIBLE SOLIDO</t>
  </si>
  <si>
    <t>CÓDIGO DE LA DESCRIPCIÓN DEL COMBUSTIBLE LÍQUIDO</t>
  </si>
  <si>
    <t>CAPÍTULO II.- DATOS GENERALES 2012</t>
  </si>
  <si>
    <t>CAPÍTULO I.- FUNCIONAMIENTO DURANTE EL 2012</t>
  </si>
  <si>
    <t xml:space="preserve">CAPÍTULO IV. RESIDUOS NO PELIGROSOS 2012 </t>
  </si>
  <si>
    <t>CÁPITULO IV. RESIDUOS  PELIGROSOS 2012</t>
  </si>
  <si>
    <t>Limpieza y mantenimiento de alcantarillas</t>
  </si>
  <si>
    <t>Recolección y tratamiento de residuos</t>
  </si>
  <si>
    <t>VALOR (USD)</t>
  </si>
  <si>
    <t>TIPO DE GASTOS</t>
  </si>
  <si>
    <t>(VALORES ABSOLUTOS)</t>
  </si>
  <si>
    <t>CAPÍTULO III. GASTOS CORRIENTES RELACIONADOS CON LA PROTECCIÓN AMBIENTAL</t>
  </si>
  <si>
    <t>Tipo de inversión</t>
  </si>
  <si>
    <t>Valores Integrados</t>
  </si>
  <si>
    <t>Valores Independientes</t>
  </si>
  <si>
    <t xml:space="preserve">Gestión de Agua Residual </t>
  </si>
  <si>
    <t xml:space="preserve">Gestión de Residuos </t>
  </si>
  <si>
    <t xml:space="preserve">Protección y descontaminación de suelos, aguas subterráneas y superficiales </t>
  </si>
  <si>
    <t xml:space="preserve">Reducción del ruido y las vibraciones </t>
  </si>
  <si>
    <t xml:space="preserve">Protección de la biodiversidad y los paisajes </t>
  </si>
  <si>
    <t>Protección contra las radiaciones (excluida la seguridad exterior)</t>
  </si>
  <si>
    <t xml:space="preserve">Investigación y desarrollo </t>
  </si>
  <si>
    <t xml:space="preserve">Otras actividades de protección del medio ambiente </t>
  </si>
  <si>
    <t xml:space="preserve">TOTAL </t>
  </si>
  <si>
    <t>Valor USD</t>
  </si>
  <si>
    <t/>
  </si>
  <si>
    <t xml:space="preserve">Máximo </t>
  </si>
  <si>
    <t xml:space="preserve">Mínimo </t>
  </si>
  <si>
    <t>MINISTERIO DEL AMBIENTE (MAE)</t>
  </si>
  <si>
    <t>GOBIERNO SECCIONAL</t>
  </si>
  <si>
    <r>
      <t>Gastos asociados a protección ambiental</t>
    </r>
    <r>
      <rPr>
        <b/>
        <vertAlign val="superscript"/>
        <sz val="11"/>
        <color indexed="8"/>
        <rFont val="Arial"/>
        <family val="2"/>
      </rPr>
      <t>1</t>
    </r>
  </si>
  <si>
    <t xml:space="preserve">Protección del aire y del clima </t>
  </si>
  <si>
    <t>Reparación y mantenimiento de equipos (cambio de filtros, chimeneas para reducir emisiones atmosféricas)</t>
  </si>
  <si>
    <t>Consumo de energía (combustible, energía eléctrica, etc.)</t>
  </si>
  <si>
    <t>Consumo de insumos y/o suministros  (reactivos para el tratamiento o análisis de emisiones atmosféricas)</t>
  </si>
  <si>
    <t xml:space="preserve">Gestión agua residual </t>
  </si>
  <si>
    <t>Reparación y mantenimiento de equipos (cambio de filtros, reparación de bombas o equipos de depuración de aguas residual</t>
  </si>
  <si>
    <t>Consumo de insumos y/o suministros  (reactivos para el tratamiento o análisis de aguas residuales)</t>
  </si>
  <si>
    <t>Gestión de residuos</t>
  </si>
  <si>
    <t>Reparación y mantenimiento de equipos (equipos utilizados en recolección, tratamiento y disposición final de residuos)</t>
  </si>
  <si>
    <t>Consumo de insumos y/o suministros  (insumos o suministros utilizados en la recolección, tratamiento y disposición final</t>
  </si>
  <si>
    <t>Recogida y transporte</t>
  </si>
  <si>
    <t xml:space="preserve">Reducción del ruido y vibraciones </t>
  </si>
  <si>
    <t xml:space="preserve">Protección de la biodiversidad y los paisajes: </t>
  </si>
  <si>
    <t>Protección contra las radiaciones (excluida la seguridad exterior):</t>
  </si>
  <si>
    <t xml:space="preserve">Investigación y desarrollo: </t>
  </si>
  <si>
    <t>Otras actividades de protección del medio ambiente:</t>
  </si>
  <si>
    <t>Educación, formación e información</t>
  </si>
  <si>
    <t>Pagos por servicios de protección ambiental</t>
  </si>
  <si>
    <t>CAPÍTULO I INGRESOS Y GASTOS 2012</t>
  </si>
  <si>
    <t>ITEMS</t>
  </si>
  <si>
    <t>CAPÍTULO 1.- FUNCIONAMIENTO DURANTE EL 2012</t>
  </si>
  <si>
    <t>CAPÍTULO III.- EMPLEO EN LA ACTIVIDAD DE PROTECCIÓN AMBIENTAL 2012</t>
  </si>
  <si>
    <t>A VOLUMEN TOTAL DE AGUAS RESIDUALES GENERAS TOTAL (TRATADA VERTIDA)</t>
  </si>
  <si>
    <t>Median</t>
  </si>
  <si>
    <t>CUENTA CON AGUA SUMINISTRADA DE LA RED PÚBLICA</t>
  </si>
  <si>
    <t>CUENTA CON AGUA SUMINISTRADA DE LA RED PÚBLICA TOTAL</t>
  </si>
  <si>
    <t>Suministró de electricidad, gas, vapor y aire acondicionado</t>
  </si>
  <si>
    <t>CAPÍTULO VII. EMISIÓN DE GASES Y Consumo DE SUSTANCIAS AGOTADORAS DE LA CAPA DE OZONO</t>
  </si>
  <si>
    <t xml:space="preserve">A VOLUMEN TOTAL DE AGUAS RESIDUALES GENERAS TOTAL   m3/día (NO TRATADA VERTIDA) </t>
  </si>
  <si>
    <t>TOTAL BIOGAS PRODUCIDO TOTAL m3/día</t>
  </si>
  <si>
    <t>CAPÍTULO VII. EMISIÓN DE GASES Y CONSUMO DE SUSTANCIAS AGOTADORAS DE LA CAPA DE OZONO</t>
  </si>
  <si>
    <t>CAPÍTULO VIII. CONSUMO COMBUSTIBLES</t>
  </si>
  <si>
    <t>CANTIDAD DE COMBUSTIBLES LÍQUIDOS QUE SE CONSUMIERON REALMENTE EN LA EMPRESA EN PROCESOS DE MANUFACTURA</t>
  </si>
  <si>
    <t>Absorber Oil</t>
  </si>
  <si>
    <t>CANTIDAD DE COMBUSTIBLES SÓLIDOS QUE SE CONSUMIERON REALMENTE EN LA EMPRESA EN PROCESOS DE MANUFACTURA</t>
  </si>
  <si>
    <t>CAPÍTULO VIII. CONSUMO DE COMBUSTIBLES</t>
  </si>
  <si>
    <t>Proveedor que deposita el gas en contenedores propios de su empresa</t>
  </si>
  <si>
    <t>CANTIDAD DE GLP DE CONSUMO EN LA EMPRESA</t>
  </si>
  <si>
    <t>Suministro de electricidad, gas, vapor y aire acondicionado</t>
  </si>
  <si>
    <t>SUMINISTRO INTERNO DE LA RED DE SALICA</t>
  </si>
  <si>
    <t>CONSUMO</t>
  </si>
  <si>
    <t>Protección de paisajes naturales y seminaturales.</t>
  </si>
  <si>
    <t>RED PÚBLICA</t>
  </si>
  <si>
    <t>CUÁL FUE EL CONSUMO MENSUAL DE LUZ EN SU ÚLTIMA PLANILLA PAGADA (kw/h)</t>
  </si>
  <si>
    <t>SUMA</t>
  </si>
  <si>
    <t>ENERGÍA GENERADOR</t>
  </si>
  <si>
    <t xml:space="preserve"> ENERGÍA OTRO</t>
  </si>
  <si>
    <t>CUÁL ES SU FUENTE PRINCIPAL DE ENERGÍA (kw/h)</t>
  </si>
  <si>
    <t xml:space="preserve"> CUENTA SU EMPRESA CON PRESUPUESTO DESTIDADO PARA ACTIVIDAD DE PROTECCIÓN AMBIENTAL</t>
  </si>
  <si>
    <t xml:space="preserve">NÚMERO DE PERSONAS REMUNERADAS EN ESTE ESTABLECIMIENTO  QUE ESTAN EN ACTIVIDADES DE PROTECCIÓN AMBIENTAL </t>
  </si>
  <si>
    <t xml:space="preserve">VALOR COSTO DE GESTIÓN </t>
  </si>
  <si>
    <t xml:space="preserve"> TIENE REGISTROS</t>
  </si>
  <si>
    <t>TIENE REGISTROS</t>
  </si>
  <si>
    <t xml:space="preserve"> TIENE REGISTROS DE CAPTACIÓN</t>
  </si>
  <si>
    <t xml:space="preserve"> MEDICIONES MEDIANTE MEDIDOR DE LA EMPRESA PÚBLICA</t>
  </si>
  <si>
    <t xml:space="preserve">VOLUMEN TOTAL DE AGUAS RESIDUALES GENERADAS </t>
  </si>
  <si>
    <t>VOLUMEN TOTAL DE AGUAS RESIDUALES GENERAS</t>
  </si>
  <si>
    <t>VOLUMEN TOTAL DE AGUAS TRATADA VERTIDA "CLASIFICACIÓN"</t>
  </si>
  <si>
    <t>VOLUMEN DE AGUA REUTILIZADA TOTAL (m3/dia)</t>
  </si>
  <si>
    <t>TOTAL LODOS GENERADOS EN EL TRATAMIENTO DE AGUA RESIDUAL (kg.)</t>
  </si>
  <si>
    <t>TOTAL LODOS GENERADOS EN EL TRATAMIENTO DE AGUA RESIDUAL (kg.) TOTAL</t>
  </si>
  <si>
    <t>TOTAL DE LODOS TRATADOS, (kg.)</t>
  </si>
  <si>
    <t>ALMACENAMIENTO EN PISCINA</t>
  </si>
  <si>
    <t>CONCENTRADO DE EXPORTACIÓN</t>
  </si>
  <si>
    <t>DESECHO</t>
  </si>
  <si>
    <t>EN LA PLANTA NO SE HAN DESTINADO</t>
  </si>
  <si>
    <t>ENTREGADOS A UN TERCERO</t>
  </si>
  <si>
    <t>ESCOMBRERA</t>
  </si>
  <si>
    <t>LAGUNA DE OXIDACIÓN (PARROQUIAL)</t>
  </si>
  <si>
    <t>LO INCINERAN</t>
  </si>
  <si>
    <t>PASIVO AMBIENTAL, LAGUNA DE LODOS</t>
  </si>
  <si>
    <t>RECOLECTOR DE BASURA</t>
  </si>
  <si>
    <t>SE ENTREGA A UN GESTOR AUTORIZADO</t>
  </si>
  <si>
    <t>SON RESIDUOS DE SAL, SE REUTILIZAN</t>
  </si>
  <si>
    <t>CARACTERÍSTICAS DE LAS AGUAS RESIDUALES GENERADAS  (mgl.)</t>
  </si>
  <si>
    <t>Otros (Especifique):…………………………………</t>
  </si>
  <si>
    <t xml:space="preserve">PORCENTAJE DE EMPRESAS QUE CUENTAN CON SISTEMA DE GESTIÓN AMBIENTAL CERTIFICADO
(ISO 14001), por rama de actividad en 2012
</t>
  </si>
  <si>
    <t xml:space="preserve">PORCENTAJE DE EMPRESAS QUE REALIZAN RECOLECCIÓN DE RESIDUOS NO PELIGROSOS DE FORMA DIFERENCIADA POR RAMA DE ACTIVIDAD EN 2012
PORCENTAJE DE EMPRESAS CON REGISTRO DE RECOLECCIÓN DE RESIDUOS NO PELIGROSOS DE FORMA DIFERENCIADA POR RAMA DE ACTIVIDAD EN 2012
PORCENTAJE DE EMPRESAS CON REGISTRO DE RECOLECCIÓN DE RESIDUOS NO PELIGROSOS DE FORMA DIFERENCIADA POR RAMA DE ACTIVIDAD EN 2012
(ISO 14001), por rama de actividad en 2012
</t>
  </si>
  <si>
    <t>PORCENTAJE DE EMPRESAS CON REGISTRO DE RECOLECCIÓN DE RESIDUOS PELIGROSOS DE FORMA DIFERENCIADA POR RAMA DE ACTIVIDAD EN 2012</t>
  </si>
  <si>
    <t>EMPRESAS CON SUMINISTRO DE AGUA POR RED PÚBLICA, POR RAMA DE ACTIVIDAD EN 2012</t>
  </si>
  <si>
    <t>PORCENTAJE DE EMPRESAS QUE REALIZAN TRATAMIENTO DE AGUA RESIDUAL, POR RAMA DE ACTIVIDAD EN 2012</t>
  </si>
  <si>
    <t xml:space="preserve">PORCENTAJE DE EMPRESAS CON LICENCIA AMBIENTAL POR RAMA DE ACTIVIDAD EN 2012
</t>
  </si>
  <si>
    <t>DATOS GENERALES 2012</t>
  </si>
  <si>
    <t>CAPITULO 1.- FUNCIONAMIENTO DURANTE EL 2012</t>
  </si>
  <si>
    <t>CAPÍTULO II. PERSONAL OCUPADO EN EL ESTABLECIMIENTO DURANTE EL 2012</t>
  </si>
  <si>
    <t>CAPÍTULO IV. RESIDUOS NO PELIGROSOS 2012</t>
  </si>
  <si>
    <t>CAPÍTULO VIII. CONSUMO DE COMBUSTIBLES
CAPÍTULO I INGRESOS Y GASTOS 2012</t>
  </si>
  <si>
    <t>CAPÍTULO III.- GASTOS CORRIENTES RELACIONADOS CON LA PROTECCIÓN AMBIENTAL 2012</t>
  </si>
  <si>
    <t xml:space="preserve">GENERAL </t>
  </si>
  <si>
    <t>REGIÓN</t>
  </si>
  <si>
    <t>COMPONENTE</t>
  </si>
  <si>
    <t>X</t>
  </si>
  <si>
    <t>RAMA DE ACTIVIDAD</t>
  </si>
  <si>
    <t>x</t>
  </si>
</sst>
</file>

<file path=xl/styles.xml><?xml version="1.0" encoding="utf-8"?>
<styleSheet xmlns="http://schemas.openxmlformats.org/spreadsheetml/2006/main">
  <numFmts count="15">
    <numFmt numFmtId="164" formatCode="###0"/>
    <numFmt numFmtId="165" formatCode="####.0000"/>
    <numFmt numFmtId="166" formatCode="####.0"/>
    <numFmt numFmtId="167" formatCode="####.00"/>
    <numFmt numFmtId="168" formatCode="_(* #,##0_);_(* \(#,##0\);_(* &quot;-&quot;??_);_(@_)"/>
    <numFmt numFmtId="169" formatCode="_ * #,##0.00_ ;_ * \-#,##0.00_ ;_ * &quot;-&quot;??_ ;_ @_ "/>
    <numFmt numFmtId="170" formatCode="_ * #,##0_ ;_ * \-#,##0_ ;_ * &quot;-&quot;_ ;_ @_ "/>
    <numFmt numFmtId="171" formatCode="_ &quot;S/.&quot;\ * #,##0.00_ ;_ &quot;S/.&quot;\ * \-#,##0.00_ ;_ &quot;S/.&quot;\ * &quot;-&quot;??_ ;_ @_ "/>
    <numFmt numFmtId="172" formatCode="_ &quot;S/.&quot;\ * #,##0_ ;_ &quot;S/.&quot;\ * \-#,##0_ ;_ &quot;S/.&quot;\ * &quot;-&quot;_ ;_ @_ "/>
    <numFmt numFmtId="173" formatCode="_ * #,##0_ ;_ * \-#,##0_ ;_ * &quot;-&quot;??_ ;_ @_ "/>
    <numFmt numFmtId="174" formatCode="&quot;$&quot;\ #,##0.00"/>
    <numFmt numFmtId="175" formatCode="#,##0.0"/>
    <numFmt numFmtId="176" formatCode="#,##0.00;[Red]#,##0.00"/>
    <numFmt numFmtId="177" formatCode="#,##0.0;[Red]#,##0.0"/>
    <numFmt numFmtId="178" formatCode="#,##0;[Red]#,##0"/>
  </numFmts>
  <fonts count="24">
    <font>
      <sz val="10"/>
      <name val="Arial"/>
      <family val="2"/>
    </font>
    <font>
      <sz val="10"/>
      <name val="Arial"/>
      <family val="2"/>
    </font>
    <font>
      <sz val="10"/>
      <name val="Arial"/>
      <family val="2"/>
    </font>
    <font>
      <b/>
      <sz val="11"/>
      <name val="Arial"/>
      <family val="2"/>
    </font>
    <font>
      <sz val="11"/>
      <name val="Arial"/>
      <family val="2"/>
    </font>
    <font>
      <sz val="11"/>
      <color indexed="8"/>
      <name val="Arial"/>
      <family val="2"/>
    </font>
    <font>
      <sz val="11"/>
      <color indexed="8"/>
      <name val="Courier New"/>
      <family val="3"/>
    </font>
    <font>
      <b/>
      <sz val="11"/>
      <color indexed="8"/>
      <name val="Arial Bold"/>
    </font>
    <font>
      <b/>
      <sz val="11"/>
      <color indexed="8"/>
      <name val="Arial"/>
      <family val="2"/>
    </font>
    <font>
      <b/>
      <sz val="10"/>
      <name val="Arial"/>
      <family val="2"/>
    </font>
    <font>
      <b/>
      <vertAlign val="superscript"/>
      <sz val="11"/>
      <color indexed="8"/>
      <name val="Arial"/>
      <family val="2"/>
    </font>
    <font>
      <b/>
      <sz val="9"/>
      <color indexed="8"/>
      <name val="Arial Bold"/>
    </font>
    <font>
      <sz val="12"/>
      <name val="Arial"/>
      <family val="2"/>
    </font>
    <font>
      <sz val="9"/>
      <color indexed="8"/>
      <name val="Arial"/>
      <family val="2"/>
    </font>
    <font>
      <b/>
      <sz val="12"/>
      <name val="Arial"/>
      <family val="2"/>
    </font>
    <font>
      <sz val="11"/>
      <color theme="1"/>
      <name val="Arial"/>
      <family val="2"/>
    </font>
    <font>
      <sz val="11"/>
      <color theme="0"/>
      <name val="Arial"/>
      <family val="2"/>
    </font>
    <font>
      <sz val="11"/>
      <color rgb="FF000000"/>
      <name val="Arial"/>
      <family val="2"/>
    </font>
    <font>
      <b/>
      <sz val="11"/>
      <color rgb="FF000000"/>
      <name val="Arial"/>
      <family val="2"/>
    </font>
    <font>
      <b/>
      <sz val="11"/>
      <color rgb="FFFF0000"/>
      <name val="Arial"/>
      <family val="2"/>
    </font>
    <font>
      <sz val="11"/>
      <color rgb="FFFF0000"/>
      <name val="Arial"/>
      <family val="2"/>
    </font>
    <font>
      <b/>
      <sz val="11"/>
      <color theme="1"/>
      <name val="Arial"/>
      <family val="2"/>
    </font>
    <font>
      <b/>
      <sz val="11"/>
      <color theme="3" tint="0.39997558519241921"/>
      <name val="Arial"/>
      <family val="2"/>
    </font>
    <font>
      <u/>
      <sz val="7"/>
      <color theme="10"/>
      <name val="Arial"/>
      <family val="2"/>
    </font>
  </fonts>
  <fills count="14">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65"/>
        <bgColor indexed="64"/>
      </patternFill>
    </fill>
    <fill>
      <patternFill patternType="solid">
        <fgColor theme="4" tint="0.79998168889431442"/>
        <bgColor indexed="65"/>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rgb="FF99CCFF"/>
        <bgColor indexed="64"/>
      </patternFill>
    </fill>
    <fill>
      <patternFill patternType="solid">
        <fgColor rgb="FFFFFFFF"/>
        <bgColor indexed="64"/>
      </patternFill>
    </fill>
    <fill>
      <patternFill patternType="solid">
        <fgColor rgb="FFB8CCE4"/>
        <bgColor indexed="64"/>
      </patternFill>
    </fill>
    <fill>
      <patternFill patternType="solid">
        <fgColor rgb="FFDBE5F1"/>
        <bgColor indexed="64"/>
      </patternFill>
    </fill>
  </fills>
  <borders count="7">
    <border>
      <left/>
      <right/>
      <top/>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8"/>
      </left>
      <right/>
      <top/>
      <bottom/>
      <diagonal/>
    </border>
    <border>
      <left/>
      <right style="thin">
        <color indexed="8"/>
      </right>
      <top/>
      <bottom/>
      <diagonal/>
    </border>
  </borders>
  <cellStyleXfs count="9">
    <xf numFmtId="0" fontId="0" fillId="0" borderId="0"/>
    <xf numFmtId="0" fontId="3" fillId="2" borderId="1">
      <alignment horizontal="center" vertical="center" wrapText="1"/>
    </xf>
    <xf numFmtId="169"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2" fontId="2" fillId="0" borderId="0" applyFont="0" applyFill="0" applyBorder="0" applyAlignment="0" applyProtection="0"/>
    <xf numFmtId="9" fontId="1" fillId="0" borderId="0" applyFont="0" applyFill="0" applyBorder="0" applyAlignment="0" applyProtection="0"/>
    <xf numFmtId="174" fontId="15" fillId="5" borderId="0" applyBorder="0" applyProtection="0">
      <alignment horizontal="center" vertical="center"/>
    </xf>
    <xf numFmtId="0" fontId="23" fillId="0" borderId="0" applyNumberFormat="0" applyFill="0" applyBorder="0" applyAlignment="0" applyProtection="0">
      <alignment vertical="top"/>
      <protection locked="0"/>
    </xf>
  </cellStyleXfs>
  <cellXfs count="463">
    <xf numFmtId="0" fontId="0" fillId="0" borderId="0" xfId="0"/>
    <xf numFmtId="0" fontId="0" fillId="0" borderId="0" xfId="0" applyAlignment="1">
      <alignment wrapText="1"/>
    </xf>
    <xf numFmtId="0" fontId="16" fillId="0" borderId="0" xfId="0" applyFont="1"/>
    <xf numFmtId="0" fontId="4" fillId="0" borderId="0" xfId="0" applyFont="1"/>
    <xf numFmtId="0" fontId="16" fillId="0" borderId="0" xfId="0" applyFont="1" applyAlignment="1">
      <alignment wrapText="1"/>
    </xf>
    <xf numFmtId="0" fontId="4" fillId="0" borderId="0" xfId="0" applyFont="1" applyAlignment="1">
      <alignment wrapText="1"/>
    </xf>
    <xf numFmtId="0" fontId="4" fillId="3" borderId="0" xfId="0" applyFont="1" applyFill="1" applyAlignment="1">
      <alignment horizontal="center" vertical="center"/>
    </xf>
    <xf numFmtId="0" fontId="4" fillId="0" borderId="0" xfId="0" applyFont="1" applyBorder="1" applyAlignment="1">
      <alignment vertical="center" wrapText="1"/>
    </xf>
    <xf numFmtId="0" fontId="5" fillId="0" borderId="0" xfId="0" applyFont="1" applyBorder="1" applyAlignment="1">
      <alignment vertical="top" wrapText="1"/>
    </xf>
    <xf numFmtId="0" fontId="5" fillId="0" borderId="0" xfId="0" applyFont="1" applyBorder="1" applyAlignment="1">
      <alignment horizontal="left" vertical="top" wrapText="1"/>
    </xf>
    <xf numFmtId="0" fontId="4" fillId="0" borderId="0" xfId="0" applyFont="1" applyBorder="1" applyAlignment="1">
      <alignment vertical="center"/>
    </xf>
    <xf numFmtId="0" fontId="6" fillId="0" borderId="0" xfId="0" applyFont="1" applyBorder="1" applyAlignment="1"/>
    <xf numFmtId="0" fontId="7" fillId="0" borderId="0" xfId="0" applyFont="1" applyBorder="1" applyAlignment="1">
      <alignment horizontal="center" vertical="center" wrapText="1"/>
    </xf>
    <xf numFmtId="0" fontId="4" fillId="0" borderId="0" xfId="0" applyFont="1" applyBorder="1" applyAlignment="1">
      <alignment horizontal="center" vertical="center"/>
    </xf>
    <xf numFmtId="0" fontId="3" fillId="3" borderId="0" xfId="0" applyFont="1" applyFill="1" applyAlignment="1">
      <alignment vertical="center" wrapText="1"/>
    </xf>
    <xf numFmtId="0" fontId="4" fillId="3" borderId="0" xfId="0" applyFont="1" applyFill="1" applyAlignment="1">
      <alignment vertical="center"/>
    </xf>
    <xf numFmtId="0" fontId="3" fillId="3" borderId="0" xfId="0" applyFont="1" applyFill="1" applyAlignment="1">
      <alignment vertical="center"/>
    </xf>
    <xf numFmtId="0" fontId="3" fillId="2" borderId="2" xfId="0" applyFont="1" applyFill="1" applyBorder="1" applyAlignment="1">
      <alignment horizontal="center"/>
    </xf>
    <xf numFmtId="168" fontId="5" fillId="0" borderId="2" xfId="2" applyNumberFormat="1" applyFont="1" applyBorder="1" applyAlignment="1">
      <alignment horizontal="right" vertical="top"/>
    </xf>
    <xf numFmtId="168" fontId="4" fillId="6" borderId="2" xfId="2" applyNumberFormat="1" applyFont="1" applyFill="1" applyBorder="1"/>
    <xf numFmtId="10" fontId="5" fillId="0" borderId="2" xfId="6" applyNumberFormat="1" applyFont="1" applyBorder="1" applyAlignment="1">
      <alignment horizontal="right" vertical="top"/>
    </xf>
    <xf numFmtId="10" fontId="4" fillId="6" borderId="2" xfId="6" applyNumberFormat="1" applyFont="1" applyFill="1" applyBorder="1"/>
    <xf numFmtId="9" fontId="4" fillId="6" borderId="2" xfId="6" applyFont="1" applyFill="1" applyBorder="1"/>
    <xf numFmtId="0" fontId="4" fillId="0" borderId="0" xfId="0" applyFont="1" applyBorder="1"/>
    <xf numFmtId="0" fontId="0" fillId="0" borderId="0" xfId="0" applyBorder="1"/>
    <xf numFmtId="10" fontId="4" fillId="0" borderId="0" xfId="6" applyNumberFormat="1" applyFont="1"/>
    <xf numFmtId="0" fontId="0" fillId="0" borderId="0" xfId="0" applyAlignment="1">
      <alignment horizontal="center" vertical="center" wrapText="1"/>
    </xf>
    <xf numFmtId="173" fontId="4" fillId="0" borderId="0" xfId="2" applyNumberFormat="1" applyFont="1" applyFill="1" applyBorder="1"/>
    <xf numFmtId="0" fontId="3" fillId="2" borderId="2" xfId="0" applyFont="1" applyFill="1" applyBorder="1" applyAlignment="1">
      <alignment horizontal="center" vertical="center" wrapText="1"/>
    </xf>
    <xf numFmtId="0" fontId="15" fillId="0" borderId="0" xfId="0" applyFont="1" applyBorder="1" applyAlignment="1">
      <alignment vertical="center"/>
    </xf>
    <xf numFmtId="0" fontId="4" fillId="0" borderId="0" xfId="0" applyFont="1" applyFill="1" applyBorder="1" applyAlignment="1">
      <alignment vertical="center"/>
    </xf>
    <xf numFmtId="10" fontId="4" fillId="6" borderId="0" xfId="0" applyNumberFormat="1" applyFont="1" applyFill="1" applyBorder="1" applyAlignment="1">
      <alignment horizontal="center"/>
    </xf>
    <xf numFmtId="0" fontId="3" fillId="2" borderId="0" xfId="0" applyFont="1" applyFill="1" applyBorder="1" applyAlignment="1">
      <alignment horizontal="center" vertical="center"/>
    </xf>
    <xf numFmtId="0" fontId="3" fillId="0" borderId="0" xfId="0" applyFont="1" applyFill="1" applyBorder="1" applyAlignment="1"/>
    <xf numFmtId="0" fontId="15" fillId="0" borderId="0" xfId="0" applyFont="1" applyFill="1" applyBorder="1" applyAlignment="1">
      <alignment vertical="center"/>
    </xf>
    <xf numFmtId="0" fontId="4" fillId="3" borderId="0" xfId="0" applyFont="1" applyFill="1" applyAlignment="1">
      <alignment horizontal="center"/>
    </xf>
    <xf numFmtId="164" fontId="5" fillId="0" borderId="0" xfId="0" applyNumberFormat="1" applyFont="1" applyBorder="1" applyAlignment="1">
      <alignment horizontal="center"/>
    </xf>
    <xf numFmtId="164" fontId="5" fillId="0" borderId="0" xfId="0" applyNumberFormat="1" applyFont="1" applyBorder="1" applyAlignment="1">
      <alignment horizontal="center" vertical="center"/>
    </xf>
    <xf numFmtId="164" fontId="5" fillId="0" borderId="0" xfId="0" applyNumberFormat="1" applyFont="1" applyBorder="1" applyAlignment="1">
      <alignment horizontal="right" vertical="top"/>
    </xf>
    <xf numFmtId="0" fontId="3" fillId="2" borderId="3"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3" borderId="0" xfId="0" applyFont="1" applyFill="1" applyAlignment="1">
      <alignment horizontal="center"/>
    </xf>
    <xf numFmtId="0" fontId="3" fillId="3" borderId="0" xfId="0" applyFont="1" applyFill="1" applyAlignment="1">
      <alignment horizontal="center" wrapText="1"/>
    </xf>
    <xf numFmtId="0" fontId="4" fillId="3" borderId="0" xfId="0" applyFont="1" applyFill="1" applyBorder="1" applyAlignment="1">
      <alignment horizontal="center" vertical="center"/>
    </xf>
    <xf numFmtId="0" fontId="4" fillId="0" borderId="0" xfId="0" applyFont="1" applyAlignment="1">
      <alignment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wrapText="1"/>
    </xf>
    <xf numFmtId="0" fontId="3" fillId="2" borderId="4" xfId="0" applyFont="1" applyFill="1" applyBorder="1" applyAlignment="1">
      <alignment horizontal="center" vertical="center" wrapText="1"/>
    </xf>
    <xf numFmtId="164" fontId="5" fillId="0" borderId="2" xfId="0" applyNumberFormat="1" applyFont="1" applyBorder="1" applyAlignment="1">
      <alignment horizontal="left"/>
    </xf>
    <xf numFmtId="164" fontId="5" fillId="7" borderId="2" xfId="0" applyNumberFormat="1" applyFont="1" applyFill="1" applyBorder="1" applyAlignment="1">
      <alignment horizontal="left"/>
    </xf>
    <xf numFmtId="10" fontId="5" fillId="0" borderId="0" xfId="6" applyNumberFormat="1" applyFont="1" applyAlignment="1">
      <alignment horizontal="center"/>
    </xf>
    <xf numFmtId="0" fontId="4" fillId="0" borderId="0" xfId="0" applyFont="1" applyAlignment="1">
      <alignment horizontal="center" vertical="center"/>
    </xf>
    <xf numFmtId="164" fontId="5" fillId="0" borderId="2" xfId="0" applyNumberFormat="1" applyFont="1" applyBorder="1" applyAlignment="1">
      <alignment horizontal="center" vertical="center"/>
    </xf>
    <xf numFmtId="10" fontId="4" fillId="6" borderId="4" xfId="0" applyNumberFormat="1" applyFont="1" applyFill="1" applyBorder="1" applyAlignment="1">
      <alignment horizontal="center"/>
    </xf>
    <xf numFmtId="164" fontId="5" fillId="0" borderId="4" xfId="0" applyNumberFormat="1" applyFont="1" applyBorder="1" applyAlignment="1">
      <alignment horizontal="center" vertical="center"/>
    </xf>
    <xf numFmtId="10" fontId="4" fillId="6" borderId="2" xfId="0" applyNumberFormat="1" applyFont="1" applyFill="1" applyBorder="1" applyAlignment="1">
      <alignment horizontal="center"/>
    </xf>
    <xf numFmtId="10" fontId="4" fillId="6" borderId="3" xfId="0" applyNumberFormat="1" applyFont="1" applyFill="1" applyBorder="1" applyAlignment="1">
      <alignment horizontal="center" vertical="center"/>
    </xf>
    <xf numFmtId="0" fontId="3" fillId="2" borderId="2" xfId="0" applyFont="1" applyFill="1" applyBorder="1" applyAlignment="1">
      <alignment horizontal="center" wrapText="1"/>
    </xf>
    <xf numFmtId="164" fontId="5" fillId="7" borderId="2" xfId="0" applyNumberFormat="1" applyFont="1" applyFill="1" applyBorder="1" applyAlignment="1">
      <alignment horizontal="center" vertical="center"/>
    </xf>
    <xf numFmtId="10" fontId="5" fillId="7" borderId="2" xfId="6" applyNumberFormat="1" applyFont="1" applyFill="1" applyBorder="1" applyAlignment="1">
      <alignment horizontal="center" vertical="center"/>
    </xf>
    <xf numFmtId="10" fontId="5" fillId="0" borderId="2" xfId="6" applyNumberFormat="1" applyFont="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5" fillId="0" borderId="0" xfId="0" applyFont="1" applyBorder="1" applyAlignment="1">
      <alignment vertical="center" wrapText="1"/>
    </xf>
    <xf numFmtId="164" fontId="5" fillId="0" borderId="2" xfId="0" applyNumberFormat="1" applyFont="1" applyBorder="1" applyAlignment="1">
      <alignment horizontal="center"/>
    </xf>
    <xf numFmtId="164" fontId="5" fillId="7" borderId="2" xfId="0" applyNumberFormat="1" applyFont="1" applyFill="1" applyBorder="1" applyAlignment="1">
      <alignment horizontal="center"/>
    </xf>
    <xf numFmtId="0" fontId="4" fillId="0" borderId="0" xfId="0" applyFont="1" applyBorder="1" applyAlignment="1"/>
    <xf numFmtId="0" fontId="4" fillId="0" borderId="0" xfId="0" applyFont="1" applyAlignment="1"/>
    <xf numFmtId="173" fontId="4" fillId="0" borderId="0" xfId="2" applyNumberFormat="1" applyFont="1" applyFill="1" applyBorder="1" applyAlignment="1">
      <alignment vertical="center"/>
    </xf>
    <xf numFmtId="166" fontId="5" fillId="0" borderId="0" xfId="0" applyNumberFormat="1" applyFont="1" applyBorder="1" applyAlignment="1">
      <alignment horizontal="right" vertical="top"/>
    </xf>
    <xf numFmtId="10" fontId="5" fillId="7" borderId="2" xfId="6" applyNumberFormat="1" applyFont="1" applyFill="1" applyBorder="1" applyAlignment="1">
      <alignment horizontal="center"/>
    </xf>
    <xf numFmtId="10" fontId="5" fillId="0" borderId="2" xfId="6" applyNumberFormat="1" applyFont="1" applyBorder="1" applyAlignment="1">
      <alignment horizontal="center"/>
    </xf>
    <xf numFmtId="10" fontId="5" fillId="7" borderId="3" xfId="6" applyNumberFormat="1" applyFont="1" applyFill="1" applyBorder="1" applyAlignment="1">
      <alignment horizontal="center"/>
    </xf>
    <xf numFmtId="0" fontId="7" fillId="0" borderId="0" xfId="0" applyFont="1" applyBorder="1" applyAlignment="1">
      <alignment horizontal="center" wrapText="1"/>
    </xf>
    <xf numFmtId="0" fontId="3" fillId="2" borderId="0" xfId="0" applyFont="1" applyFill="1" applyBorder="1" applyAlignment="1">
      <alignment horizontal="center"/>
    </xf>
    <xf numFmtId="0" fontId="3" fillId="2" borderId="4" xfId="0" applyFont="1" applyFill="1" applyBorder="1" applyAlignment="1">
      <alignment horizontal="center"/>
    </xf>
    <xf numFmtId="0" fontId="4" fillId="0" borderId="0" xfId="0" applyFont="1" applyAlignment="1">
      <alignment horizontal="center"/>
    </xf>
    <xf numFmtId="164" fontId="5" fillId="0" borderId="4" xfId="0" applyNumberFormat="1" applyFont="1" applyBorder="1" applyAlignment="1">
      <alignment horizontal="center" vertical="top"/>
    </xf>
    <xf numFmtId="164" fontId="4" fillId="6" borderId="2" xfId="2" applyNumberFormat="1" applyFont="1" applyFill="1" applyBorder="1" applyAlignment="1">
      <alignment horizontal="center" vertical="center"/>
    </xf>
    <xf numFmtId="0" fontId="3" fillId="3" borderId="0" xfId="0" applyFont="1" applyFill="1" applyAlignment="1">
      <alignment horizontal="center" vertical="center" wrapText="1"/>
    </xf>
    <xf numFmtId="164" fontId="5" fillId="0" borderId="0" xfId="0" applyNumberFormat="1" applyFont="1" applyBorder="1" applyAlignment="1">
      <alignment horizontal="left" vertical="top"/>
    </xf>
    <xf numFmtId="0" fontId="4" fillId="0" borderId="3" xfId="0" applyFont="1" applyFill="1" applyBorder="1" applyAlignment="1">
      <alignment horizontal="center" vertical="center"/>
    </xf>
    <xf numFmtId="173" fontId="5" fillId="0" borderId="3" xfId="2" applyNumberFormat="1" applyFont="1" applyBorder="1" applyAlignment="1">
      <alignment horizontal="center" vertical="center"/>
    </xf>
    <xf numFmtId="0" fontId="3" fillId="0" borderId="0" xfId="0" applyFont="1" applyFill="1" applyBorder="1" applyAlignment="1">
      <alignment horizontal="center"/>
    </xf>
    <xf numFmtId="0" fontId="4" fillId="0" borderId="0" xfId="0" applyFont="1" applyFill="1"/>
    <xf numFmtId="0" fontId="4" fillId="0" borderId="2" xfId="0" applyFont="1" applyFill="1" applyBorder="1" applyAlignment="1">
      <alignment horizontal="center" vertical="center"/>
    </xf>
    <xf numFmtId="2" fontId="3" fillId="2" borderId="4" xfId="2" applyNumberFormat="1" applyFont="1" applyFill="1" applyBorder="1" applyAlignment="1">
      <alignment horizontal="center" vertical="center" wrapText="1"/>
    </xf>
    <xf numFmtId="2" fontId="3" fillId="2" borderId="2" xfId="2" applyNumberFormat="1" applyFont="1" applyFill="1" applyBorder="1" applyAlignment="1">
      <alignment horizontal="center" vertical="center" wrapText="1"/>
    </xf>
    <xf numFmtId="173" fontId="5" fillId="0" borderId="0" xfId="2" applyNumberFormat="1" applyFont="1" applyBorder="1" applyAlignment="1">
      <alignment horizontal="center" vertical="top"/>
    </xf>
    <xf numFmtId="2" fontId="3" fillId="2" borderId="3" xfId="0" applyNumberFormat="1" applyFont="1" applyFill="1" applyBorder="1" applyAlignment="1">
      <alignment horizontal="center" vertical="center" wrapText="1"/>
    </xf>
    <xf numFmtId="0" fontId="4" fillId="3" borderId="0" xfId="0" applyFont="1" applyFill="1" applyAlignment="1">
      <alignment horizontal="center" vertical="center" wrapText="1"/>
    </xf>
    <xf numFmtId="2" fontId="5" fillId="0" borderId="3" xfId="2" applyNumberFormat="1" applyFont="1" applyBorder="1" applyAlignment="1">
      <alignment horizontal="center" vertical="center"/>
    </xf>
    <xf numFmtId="2" fontId="5" fillId="0" borderId="2" xfId="2" applyNumberFormat="1" applyFont="1" applyBorder="1" applyAlignment="1">
      <alignment horizontal="center" vertical="center"/>
    </xf>
    <xf numFmtId="2" fontId="4" fillId="6" borderId="3" xfId="2" applyNumberFormat="1" applyFont="1" applyFill="1" applyBorder="1" applyAlignment="1">
      <alignment horizontal="center" vertical="center"/>
    </xf>
    <xf numFmtId="2" fontId="4" fillId="6" borderId="2" xfId="2" applyNumberFormat="1" applyFont="1" applyFill="1" applyBorder="1" applyAlignment="1">
      <alignment horizontal="center" vertical="center"/>
    </xf>
    <xf numFmtId="165" fontId="5" fillId="0" borderId="0" xfId="0" applyNumberFormat="1" applyFont="1" applyBorder="1" applyAlignment="1">
      <alignment horizontal="right" vertical="top"/>
    </xf>
    <xf numFmtId="1" fontId="5" fillId="0" borderId="3" xfId="2" applyNumberFormat="1" applyFont="1" applyBorder="1" applyAlignment="1">
      <alignment horizontal="center" vertical="center"/>
    </xf>
    <xf numFmtId="10" fontId="4" fillId="0" borderId="4" xfId="6" applyNumberFormat="1" applyFont="1" applyFill="1" applyBorder="1" applyAlignment="1">
      <alignment horizontal="center" vertical="center"/>
    </xf>
    <xf numFmtId="10" fontId="4" fillId="6" borderId="4" xfId="6" applyNumberFormat="1" applyFont="1" applyFill="1" applyBorder="1" applyAlignment="1">
      <alignment horizontal="center" vertical="center"/>
    </xf>
    <xf numFmtId="10" fontId="4" fillId="0" borderId="0" xfId="0" applyNumberFormat="1" applyFont="1"/>
    <xf numFmtId="10" fontId="4" fillId="0" borderId="2" xfId="6" applyNumberFormat="1" applyFont="1" applyFill="1" applyBorder="1" applyAlignment="1">
      <alignment horizontal="center" vertical="center"/>
    </xf>
    <xf numFmtId="10" fontId="4" fillId="6" borderId="2" xfId="6" applyNumberFormat="1" applyFont="1" applyFill="1" applyBorder="1" applyAlignment="1">
      <alignment horizontal="center" vertical="center"/>
    </xf>
    <xf numFmtId="2" fontId="3" fillId="3" borderId="0" xfId="0" applyNumberFormat="1" applyFont="1" applyFill="1" applyAlignment="1">
      <alignment horizontal="center" vertical="center" wrapText="1"/>
    </xf>
    <xf numFmtId="176" fontId="4" fillId="6" borderId="3" xfId="2" applyNumberFormat="1" applyFont="1" applyFill="1" applyBorder="1" applyAlignment="1">
      <alignment horizontal="center" vertical="center"/>
    </xf>
    <xf numFmtId="176" fontId="4" fillId="6" borderId="2" xfId="2" applyNumberFormat="1" applyFont="1" applyFill="1" applyBorder="1" applyAlignment="1">
      <alignment horizontal="center" vertical="center"/>
    </xf>
    <xf numFmtId="176" fontId="5" fillId="0" borderId="3" xfId="2" applyNumberFormat="1" applyFont="1" applyBorder="1" applyAlignment="1">
      <alignment horizontal="center" vertical="center"/>
    </xf>
    <xf numFmtId="176" fontId="5" fillId="0" borderId="2" xfId="2" applyNumberFormat="1" applyFont="1" applyBorder="1" applyAlignment="1">
      <alignment horizontal="center" vertical="center"/>
    </xf>
    <xf numFmtId="176" fontId="5" fillId="0" borderId="0" xfId="2" applyNumberFormat="1" applyFont="1" applyBorder="1" applyAlignment="1">
      <alignment horizontal="center" vertical="center"/>
    </xf>
    <xf numFmtId="176" fontId="5" fillId="0" borderId="0" xfId="2" applyNumberFormat="1" applyFont="1" applyFill="1" applyBorder="1" applyAlignment="1">
      <alignment horizontal="center" vertical="center"/>
    </xf>
    <xf numFmtId="2" fontId="4" fillId="0" borderId="0" xfId="0" applyNumberFormat="1" applyFont="1"/>
    <xf numFmtId="164" fontId="5" fillId="0" borderId="0" xfId="0" applyNumberFormat="1" applyFont="1" applyBorder="1" applyAlignment="1">
      <alignment vertical="center"/>
    </xf>
    <xf numFmtId="173" fontId="5" fillId="0" borderId="3" xfId="2" applyNumberFormat="1" applyFont="1" applyBorder="1" applyAlignment="1">
      <alignment horizontal="center" vertical="top"/>
    </xf>
    <xf numFmtId="173" fontId="4" fillId="6" borderId="3" xfId="2" applyNumberFormat="1" applyFont="1" applyFill="1" applyBorder="1" applyAlignment="1">
      <alignment horizontal="center"/>
    </xf>
    <xf numFmtId="0" fontId="4" fillId="0" borderId="0" xfId="0" applyFont="1" applyFill="1" applyBorder="1" applyAlignment="1">
      <alignment horizontal="center" vertical="center"/>
    </xf>
    <xf numFmtId="10" fontId="4" fillId="6" borderId="3" xfId="6" applyNumberFormat="1" applyFont="1" applyFill="1" applyBorder="1" applyAlignment="1">
      <alignment horizontal="right"/>
    </xf>
    <xf numFmtId="10" fontId="4" fillId="0" borderId="3" xfId="6" applyNumberFormat="1" applyFont="1" applyFill="1" applyBorder="1" applyAlignment="1">
      <alignment horizontal="right"/>
    </xf>
    <xf numFmtId="178" fontId="5" fillId="0" borderId="3" xfId="2" applyNumberFormat="1" applyFont="1" applyBorder="1" applyAlignment="1">
      <alignment horizontal="center" vertical="center"/>
    </xf>
    <xf numFmtId="178" fontId="5" fillId="0" borderId="0" xfId="2" applyNumberFormat="1" applyFont="1" applyFill="1" applyBorder="1" applyAlignment="1">
      <alignment horizontal="center" vertical="center"/>
    </xf>
    <xf numFmtId="0" fontId="4" fillId="0" borderId="4" xfId="0" applyFont="1" applyFill="1" applyBorder="1" applyAlignment="1">
      <alignment horizontal="center" vertical="center"/>
    </xf>
    <xf numFmtId="164" fontId="5" fillId="0" borderId="2" xfId="0" applyNumberFormat="1" applyFont="1" applyBorder="1" applyAlignment="1">
      <alignment horizontal="left" vertical="center"/>
    </xf>
    <xf numFmtId="164" fontId="5" fillId="7" borderId="2" xfId="0" applyNumberFormat="1" applyFont="1" applyFill="1" applyBorder="1" applyAlignment="1">
      <alignment horizontal="left" vertical="center"/>
    </xf>
    <xf numFmtId="0" fontId="4" fillId="6" borderId="4" xfId="0" applyFont="1" applyFill="1" applyBorder="1" applyAlignment="1">
      <alignment horizontal="center" vertical="center"/>
    </xf>
    <xf numFmtId="178" fontId="5" fillId="0" borderId="2" xfId="2" applyNumberFormat="1" applyFont="1" applyBorder="1" applyAlignment="1">
      <alignment horizontal="center" vertical="center"/>
    </xf>
    <xf numFmtId="164" fontId="5" fillId="7" borderId="2" xfId="0" applyNumberFormat="1" applyFont="1" applyFill="1" applyBorder="1" applyAlignment="1">
      <alignment horizontal="left"/>
    </xf>
    <xf numFmtId="1" fontId="5" fillId="0" borderId="2" xfId="2" applyNumberFormat="1" applyFont="1" applyBorder="1" applyAlignment="1">
      <alignment horizontal="center"/>
    </xf>
    <xf numFmtId="1" fontId="5" fillId="7" borderId="2" xfId="2" applyNumberFormat="1" applyFont="1" applyFill="1" applyBorder="1" applyAlignment="1">
      <alignment horizontal="center"/>
    </xf>
    <xf numFmtId="178" fontId="5" fillId="0" borderId="4" xfId="0" applyNumberFormat="1" applyFont="1" applyBorder="1" applyAlignment="1">
      <alignment horizontal="center" vertical="top"/>
    </xf>
    <xf numFmtId="178" fontId="5" fillId="0" borderId="2" xfId="0" applyNumberFormat="1" applyFont="1" applyBorder="1" applyAlignment="1">
      <alignment horizontal="center" vertical="center"/>
    </xf>
    <xf numFmtId="10" fontId="4" fillId="6" borderId="2" xfId="0" applyNumberFormat="1" applyFont="1" applyFill="1" applyBorder="1" applyAlignment="1">
      <alignment horizontal="center"/>
    </xf>
    <xf numFmtId="178" fontId="5" fillId="0" borderId="2" xfId="0" applyNumberFormat="1" applyFont="1" applyBorder="1" applyAlignment="1">
      <alignment horizontal="center"/>
    </xf>
    <xf numFmtId="178" fontId="5" fillId="7" borderId="2" xfId="0" applyNumberFormat="1" applyFont="1" applyFill="1" applyBorder="1" applyAlignment="1">
      <alignment horizontal="center" vertical="center"/>
    </xf>
    <xf numFmtId="178" fontId="5" fillId="7" borderId="2" xfId="0" applyNumberFormat="1" applyFont="1" applyFill="1" applyBorder="1" applyAlignment="1">
      <alignment horizontal="center"/>
    </xf>
    <xf numFmtId="178" fontId="5" fillId="0" borderId="4" xfId="2" applyNumberFormat="1" applyFont="1" applyBorder="1" applyAlignment="1">
      <alignment horizontal="center" vertical="center"/>
    </xf>
    <xf numFmtId="0" fontId="3" fillId="3" borderId="0" xfId="0" applyFont="1" applyFill="1" applyAlignment="1">
      <alignment horizontal="center" vertical="center"/>
    </xf>
    <xf numFmtId="0" fontId="4" fillId="6" borderId="2" xfId="0" applyFont="1" applyFill="1" applyBorder="1" applyAlignment="1">
      <alignment horizontal="center" vertical="center"/>
    </xf>
    <xf numFmtId="0" fontId="5" fillId="0" borderId="2" xfId="0" applyFont="1" applyBorder="1" applyAlignment="1">
      <alignment vertical="center" wrapText="1"/>
    </xf>
    <xf numFmtId="10" fontId="4" fillId="6" borderId="2" xfId="0" applyNumberFormat="1" applyFont="1" applyFill="1" applyBorder="1" applyAlignment="1">
      <alignment horizontal="center"/>
    </xf>
    <xf numFmtId="178" fontId="5" fillId="0" borderId="4" xfId="0" applyNumberFormat="1" applyFont="1" applyBorder="1" applyAlignment="1">
      <alignment horizontal="center" vertical="center"/>
    </xf>
    <xf numFmtId="178" fontId="5" fillId="0" borderId="3" xfId="0" applyNumberFormat="1" applyFont="1" applyBorder="1" applyAlignment="1">
      <alignment horizontal="center" vertical="center"/>
    </xf>
    <xf numFmtId="176" fontId="5" fillId="0" borderId="2" xfId="2" applyNumberFormat="1" applyFont="1" applyBorder="1" applyAlignment="1">
      <alignment horizontal="center"/>
    </xf>
    <xf numFmtId="176" fontId="5" fillId="7" borderId="2" xfId="2" applyNumberFormat="1" applyFont="1" applyFill="1" applyBorder="1" applyAlignment="1">
      <alignment horizontal="center"/>
    </xf>
    <xf numFmtId="177" fontId="5" fillId="0" borderId="2" xfId="2" applyNumberFormat="1" applyFont="1" applyBorder="1" applyAlignment="1">
      <alignment horizontal="center"/>
    </xf>
    <xf numFmtId="177" fontId="5" fillId="7" borderId="2" xfId="2" applyNumberFormat="1" applyFont="1" applyFill="1" applyBorder="1" applyAlignment="1">
      <alignment horizontal="center"/>
    </xf>
    <xf numFmtId="178" fontId="5" fillId="0" borderId="2" xfId="2" applyNumberFormat="1" applyFont="1" applyBorder="1" applyAlignment="1">
      <alignment horizontal="center"/>
    </xf>
    <xf numFmtId="178" fontId="5" fillId="7" borderId="2" xfId="2" applyNumberFormat="1" applyFont="1" applyFill="1" applyBorder="1" applyAlignment="1">
      <alignment horizontal="center"/>
    </xf>
    <xf numFmtId="0" fontId="4" fillId="3" borderId="0" xfId="0" applyFont="1" applyFill="1" applyAlignment="1">
      <alignment vertical="center" wrapText="1"/>
    </xf>
    <xf numFmtId="173" fontId="5" fillId="0" borderId="2" xfId="2" applyNumberFormat="1" applyFont="1" applyBorder="1" applyAlignment="1">
      <alignment horizontal="center" vertical="top"/>
    </xf>
    <xf numFmtId="173" fontId="4" fillId="6" borderId="2" xfId="2" applyNumberFormat="1" applyFont="1" applyFill="1" applyBorder="1" applyAlignment="1">
      <alignment horizontal="center"/>
    </xf>
    <xf numFmtId="164" fontId="5" fillId="0" borderId="2" xfId="0" applyNumberFormat="1" applyFont="1" applyBorder="1" applyAlignment="1">
      <alignment horizontal="center" vertical="top"/>
    </xf>
    <xf numFmtId="1" fontId="4" fillId="6" borderId="2" xfId="2" applyNumberFormat="1" applyFont="1" applyFill="1" applyBorder="1" applyAlignment="1">
      <alignment horizontal="center"/>
    </xf>
    <xf numFmtId="178" fontId="5" fillId="0" borderId="2" xfId="0" applyNumberFormat="1" applyFont="1" applyBorder="1" applyAlignment="1">
      <alignment horizontal="center" vertical="top"/>
    </xf>
    <xf numFmtId="0" fontId="4" fillId="0" borderId="0" xfId="0" applyFont="1" applyAlignment="1">
      <alignment horizontal="center" vertical="center" wrapText="1"/>
    </xf>
    <xf numFmtId="2" fontId="3" fillId="2" borderId="2" xfId="2" applyNumberFormat="1" applyFont="1" applyFill="1" applyBorder="1" applyAlignment="1">
      <alignment horizontal="center" vertical="center"/>
    </xf>
    <xf numFmtId="0" fontId="4" fillId="0" borderId="0" xfId="0" applyFont="1" applyBorder="1" applyAlignment="1">
      <alignment horizontal="center"/>
    </xf>
    <xf numFmtId="165" fontId="5" fillId="0" borderId="0" xfId="0" applyNumberFormat="1" applyFont="1" applyBorder="1" applyAlignment="1">
      <alignment vertical="top"/>
    </xf>
    <xf numFmtId="166" fontId="5" fillId="0" borderId="0" xfId="0" applyNumberFormat="1" applyFont="1" applyBorder="1" applyAlignment="1">
      <alignment horizontal="center" vertical="center"/>
    </xf>
    <xf numFmtId="165" fontId="5" fillId="0" borderId="0" xfId="0" applyNumberFormat="1" applyFont="1" applyBorder="1" applyAlignment="1">
      <alignment horizontal="center" vertical="center"/>
    </xf>
    <xf numFmtId="0" fontId="4" fillId="8" borderId="0" xfId="0" applyFont="1" applyFill="1" applyBorder="1" applyAlignment="1">
      <alignment horizontal="center" vertical="center"/>
    </xf>
    <xf numFmtId="0" fontId="4" fillId="8" borderId="0" xfId="0" applyFont="1" applyFill="1"/>
    <xf numFmtId="0" fontId="5" fillId="0" borderId="4" xfId="0" applyFont="1" applyBorder="1" applyAlignment="1">
      <alignment vertical="center" wrapText="1"/>
    </xf>
    <xf numFmtId="0" fontId="5" fillId="9" borderId="4" xfId="0" applyFont="1" applyFill="1" applyBorder="1" applyAlignment="1">
      <alignment vertical="center" wrapText="1"/>
    </xf>
    <xf numFmtId="164" fontId="5" fillId="9" borderId="4" xfId="0" applyNumberFormat="1" applyFont="1" applyFill="1" applyBorder="1" applyAlignment="1">
      <alignment horizontal="center" vertical="top"/>
    </xf>
    <xf numFmtId="0" fontId="5" fillId="9" borderId="2" xfId="0" applyFont="1" applyFill="1" applyBorder="1" applyAlignment="1">
      <alignment vertical="center" wrapText="1"/>
    </xf>
    <xf numFmtId="0" fontId="3" fillId="0" borderId="0" xfId="0" applyFont="1" applyBorder="1" applyAlignment="1">
      <alignment vertical="center"/>
    </xf>
    <xf numFmtId="0" fontId="3" fillId="0" borderId="0" xfId="0" applyFont="1" applyAlignment="1">
      <alignment vertical="center" wrapText="1"/>
    </xf>
    <xf numFmtId="0" fontId="5" fillId="0" borderId="0" xfId="0" applyFont="1" applyBorder="1" applyAlignment="1">
      <alignment horizontal="center" wrapText="1"/>
    </xf>
    <xf numFmtId="3" fontId="5" fillId="0" borderId="2" xfId="0" applyNumberFormat="1" applyFont="1" applyBorder="1" applyAlignment="1">
      <alignment horizontal="center" vertical="center"/>
    </xf>
    <xf numFmtId="4" fontId="5" fillId="0" borderId="4" xfId="0" applyNumberFormat="1" applyFont="1" applyBorder="1" applyAlignment="1">
      <alignment horizontal="center" vertical="center"/>
    </xf>
    <xf numFmtId="4" fontId="5" fillId="0" borderId="4" xfId="0" applyNumberFormat="1" applyFont="1" applyBorder="1" applyAlignment="1">
      <alignment horizontal="center" vertical="top"/>
    </xf>
    <xf numFmtId="4" fontId="5" fillId="9" borderId="4" xfId="0" applyNumberFormat="1" applyFont="1" applyFill="1" applyBorder="1" applyAlignment="1">
      <alignment horizontal="center" vertical="top"/>
    </xf>
    <xf numFmtId="0" fontId="3" fillId="0" borderId="0" xfId="0" applyFont="1" applyAlignment="1"/>
    <xf numFmtId="4" fontId="5" fillId="0" borderId="0" xfId="0" applyNumberFormat="1" applyFont="1" applyBorder="1" applyAlignment="1">
      <alignment horizontal="center" vertical="top"/>
    </xf>
    <xf numFmtId="4" fontId="5" fillId="0" borderId="0" xfId="0" applyNumberFormat="1" applyFont="1" applyBorder="1" applyAlignment="1">
      <alignment horizontal="center" vertical="center"/>
    </xf>
    <xf numFmtId="4" fontId="5" fillId="0" borderId="2" xfId="0" applyNumberFormat="1" applyFont="1" applyBorder="1" applyAlignment="1">
      <alignment horizontal="center" vertical="top"/>
    </xf>
    <xf numFmtId="0" fontId="4" fillId="0" borderId="4" xfId="0" applyFont="1" applyBorder="1"/>
    <xf numFmtId="0" fontId="4" fillId="0" borderId="2" xfId="0" applyFont="1" applyBorder="1" applyAlignment="1">
      <alignment vertical="center"/>
    </xf>
    <xf numFmtId="164" fontId="5" fillId="9" borderId="2" xfId="0" applyNumberFormat="1" applyFont="1" applyFill="1" applyBorder="1" applyAlignment="1">
      <alignment horizontal="center" vertical="top"/>
    </xf>
    <xf numFmtId="10" fontId="5" fillId="0" borderId="2" xfId="6" applyNumberFormat="1" applyFont="1" applyBorder="1" applyAlignment="1">
      <alignment horizontal="center" vertical="top"/>
    </xf>
    <xf numFmtId="0" fontId="4" fillId="8" borderId="4" xfId="0" applyFont="1" applyFill="1" applyBorder="1"/>
    <xf numFmtId="4" fontId="5" fillId="9" borderId="2" xfId="0" applyNumberFormat="1" applyFont="1" applyFill="1" applyBorder="1" applyAlignment="1">
      <alignment horizontal="center" vertical="top"/>
    </xf>
    <xf numFmtId="3" fontId="5" fillId="0" borderId="2" xfId="0" applyNumberFormat="1" applyFont="1" applyBorder="1" applyAlignment="1">
      <alignment horizontal="center" vertical="top"/>
    </xf>
    <xf numFmtId="0" fontId="5" fillId="9" borderId="2" xfId="0" applyFont="1" applyFill="1" applyBorder="1" applyAlignment="1">
      <alignment vertical="center" wrapText="1"/>
    </xf>
    <xf numFmtId="4" fontId="5" fillId="0" borderId="2" xfId="0" applyNumberFormat="1" applyFont="1" applyBorder="1" applyAlignment="1">
      <alignment horizontal="center" vertical="center"/>
    </xf>
    <xf numFmtId="0" fontId="5" fillId="0" borderId="2" xfId="0" applyFont="1" applyBorder="1" applyAlignment="1">
      <alignment horizontal="left" vertical="top" wrapText="1"/>
    </xf>
    <xf numFmtId="0" fontId="4" fillId="0" borderId="0" xfId="0" applyFont="1" applyBorder="1" applyAlignment="1">
      <alignment horizontal="left"/>
    </xf>
    <xf numFmtId="0" fontId="4" fillId="0" borderId="0" xfId="0" applyFont="1" applyAlignment="1">
      <alignment horizontal="left"/>
    </xf>
    <xf numFmtId="176" fontId="5" fillId="0" borderId="4" xfId="2" applyNumberFormat="1" applyFont="1" applyBorder="1" applyAlignment="1">
      <alignment horizontal="center" vertical="center"/>
    </xf>
    <xf numFmtId="176" fontId="4" fillId="0" borderId="2" xfId="0" applyNumberFormat="1" applyFont="1" applyFill="1" applyBorder="1" applyAlignment="1">
      <alignment horizontal="center" vertical="center"/>
    </xf>
    <xf numFmtId="0" fontId="4" fillId="6" borderId="2" xfId="0" applyFont="1" applyFill="1" applyBorder="1" applyAlignment="1">
      <alignment horizontal="center" vertical="center"/>
    </xf>
    <xf numFmtId="10" fontId="4" fillId="6" borderId="2" xfId="0" applyNumberFormat="1" applyFont="1" applyFill="1" applyBorder="1" applyAlignment="1">
      <alignment horizontal="center"/>
    </xf>
    <xf numFmtId="176" fontId="5" fillId="0" borderId="2" xfId="0" applyNumberFormat="1" applyFont="1" applyBorder="1" applyAlignment="1">
      <alignment horizontal="center" vertical="center"/>
    </xf>
    <xf numFmtId="1" fontId="4" fillId="4" borderId="2" xfId="0" applyNumberFormat="1" applyFont="1" applyFill="1" applyBorder="1" applyAlignment="1">
      <alignment horizontal="center"/>
    </xf>
    <xf numFmtId="1" fontId="5" fillId="0" borderId="2" xfId="2" applyNumberFormat="1" applyFont="1" applyBorder="1" applyAlignment="1">
      <alignment horizontal="center" vertical="center"/>
    </xf>
    <xf numFmtId="10" fontId="4" fillId="6" borderId="2" xfId="0" applyNumberFormat="1" applyFont="1" applyFill="1" applyBorder="1" applyAlignment="1">
      <alignment horizontal="center" vertical="center"/>
    </xf>
    <xf numFmtId="0" fontId="4" fillId="0" borderId="2" xfId="0" applyFont="1" applyFill="1" applyBorder="1" applyAlignment="1">
      <alignment horizontal="center"/>
    </xf>
    <xf numFmtId="176" fontId="4" fillId="6" borderId="2" xfId="2" applyNumberFormat="1" applyFont="1" applyFill="1" applyBorder="1" applyAlignment="1">
      <alignment horizontal="center" vertical="center"/>
    </xf>
    <xf numFmtId="178" fontId="4" fillId="6" borderId="2" xfId="2" applyNumberFormat="1" applyFont="1" applyFill="1" applyBorder="1" applyAlignment="1">
      <alignment horizontal="center" vertical="center"/>
    </xf>
    <xf numFmtId="176" fontId="5" fillId="0" borderId="3" xfId="2" applyNumberFormat="1" applyFont="1" applyBorder="1" applyAlignment="1">
      <alignment vertical="center"/>
    </xf>
    <xf numFmtId="176" fontId="5" fillId="0" borderId="2" xfId="2" applyNumberFormat="1" applyFont="1" applyBorder="1" applyAlignment="1">
      <alignment vertical="center"/>
    </xf>
    <xf numFmtId="176" fontId="4" fillId="6" borderId="3" xfId="2" applyNumberFormat="1" applyFont="1" applyFill="1" applyBorder="1" applyAlignment="1">
      <alignment vertical="center"/>
    </xf>
    <xf numFmtId="176" fontId="4" fillId="6" borderId="2" xfId="2" applyNumberFormat="1" applyFont="1" applyFill="1" applyBorder="1" applyAlignment="1">
      <alignment vertical="center"/>
    </xf>
    <xf numFmtId="175" fontId="5" fillId="0" borderId="2" xfId="2" applyNumberFormat="1" applyFont="1" applyBorder="1" applyAlignment="1">
      <alignment horizontal="center" vertical="center"/>
    </xf>
    <xf numFmtId="3" fontId="5" fillId="0" borderId="2" xfId="2" applyNumberFormat="1" applyFont="1" applyBorder="1" applyAlignment="1">
      <alignment horizontal="center" vertical="center"/>
    </xf>
    <xf numFmtId="3" fontId="5" fillId="0" borderId="4" xfId="2" applyNumberFormat="1" applyFont="1" applyBorder="1" applyAlignment="1">
      <alignment horizontal="center" vertical="center"/>
    </xf>
    <xf numFmtId="175" fontId="5" fillId="0" borderId="3" xfId="2" applyNumberFormat="1" applyFont="1" applyBorder="1" applyAlignment="1">
      <alignment horizontal="center" vertical="center"/>
    </xf>
    <xf numFmtId="0" fontId="0" fillId="8" borderId="0" xfId="0" applyFill="1"/>
    <xf numFmtId="0" fontId="0" fillId="0" borderId="0" xfId="0" applyFont="1" applyBorder="1"/>
    <xf numFmtId="1" fontId="4" fillId="6" borderId="2" xfId="2" applyNumberFormat="1" applyFont="1" applyFill="1" applyBorder="1" applyAlignment="1">
      <alignment horizontal="center"/>
    </xf>
    <xf numFmtId="1" fontId="4" fillId="6" borderId="2" xfId="2" applyNumberFormat="1" applyFont="1" applyFill="1" applyBorder="1" applyAlignment="1">
      <alignment horizontal="center" vertical="center"/>
    </xf>
    <xf numFmtId="10" fontId="4" fillId="6" borderId="2" xfId="6" applyNumberFormat="1" applyFont="1" applyFill="1" applyBorder="1" applyAlignment="1">
      <alignment horizontal="center"/>
    </xf>
    <xf numFmtId="10" fontId="4" fillId="6" borderId="2" xfId="6" applyNumberFormat="1" applyFont="1" applyFill="1" applyBorder="1" applyAlignment="1">
      <alignment horizontal="left"/>
    </xf>
    <xf numFmtId="0" fontId="3" fillId="10" borderId="2" xfId="0" applyFont="1" applyFill="1" applyBorder="1" applyAlignment="1">
      <alignment horizontal="center" vertical="center" wrapText="1"/>
    </xf>
    <xf numFmtId="0" fontId="5" fillId="0" borderId="2" xfId="0" applyFont="1" applyBorder="1" applyAlignment="1">
      <alignment horizontal="center" vertical="center" wrapText="1"/>
    </xf>
    <xf numFmtId="10" fontId="4" fillId="6" borderId="2" xfId="0" applyNumberFormat="1" applyFont="1" applyFill="1" applyBorder="1" applyAlignment="1">
      <alignment horizontal="center"/>
    </xf>
    <xf numFmtId="0" fontId="4" fillId="6" borderId="2" xfId="0" applyFont="1" applyFill="1" applyBorder="1" applyAlignment="1">
      <alignment horizontal="center" vertical="center"/>
    </xf>
    <xf numFmtId="10" fontId="4" fillId="6" borderId="2" xfId="6" applyNumberFormat="1" applyFont="1" applyFill="1" applyBorder="1" applyAlignment="1">
      <alignment horizontal="center" vertical="center"/>
    </xf>
    <xf numFmtId="0" fontId="4" fillId="0" borderId="0" xfId="0" quotePrefix="1" applyFont="1"/>
    <xf numFmtId="0" fontId="3" fillId="2" borderId="0" xfId="0" applyFont="1" applyFill="1" applyBorder="1" applyAlignment="1">
      <alignment vertical="center"/>
    </xf>
    <xf numFmtId="0" fontId="3" fillId="2" borderId="3" xfId="0" applyFont="1" applyFill="1" applyBorder="1" applyAlignment="1">
      <alignment vertical="center"/>
    </xf>
    <xf numFmtId="10" fontId="4" fillId="0" borderId="0" xfId="6" applyNumberFormat="1" applyFont="1" applyFill="1" applyBorder="1" applyAlignment="1">
      <alignment horizontal="center"/>
    </xf>
    <xf numFmtId="176" fontId="4" fillId="0" borderId="0" xfId="2" applyNumberFormat="1" applyFont="1" applyFill="1" applyBorder="1" applyAlignment="1">
      <alignment horizontal="center"/>
    </xf>
    <xf numFmtId="176" fontId="4" fillId="0" borderId="0" xfId="6" applyNumberFormat="1" applyFont="1" applyFill="1" applyBorder="1" applyAlignment="1">
      <alignment horizontal="center"/>
    </xf>
    <xf numFmtId="176" fontId="4" fillId="0" borderId="2" xfId="2" applyNumberFormat="1" applyFont="1" applyFill="1" applyBorder="1" applyAlignment="1">
      <alignment horizontal="center"/>
    </xf>
    <xf numFmtId="176" fontId="4" fillId="0" borderId="2" xfId="6" applyNumberFormat="1" applyFont="1" applyFill="1" applyBorder="1" applyAlignment="1">
      <alignment horizontal="center"/>
    </xf>
    <xf numFmtId="10" fontId="4" fillId="0" borderId="2" xfId="6" applyNumberFormat="1" applyFont="1" applyFill="1" applyBorder="1" applyAlignment="1">
      <alignment horizontal="center"/>
    </xf>
    <xf numFmtId="178" fontId="4" fillId="0" borderId="2" xfId="2" applyNumberFormat="1" applyFont="1" applyFill="1" applyBorder="1" applyAlignment="1">
      <alignment horizontal="center"/>
    </xf>
    <xf numFmtId="176" fontId="5" fillId="0" borderId="0" xfId="2" applyNumberFormat="1" applyFont="1" applyBorder="1" applyAlignment="1">
      <alignment horizontal="center" vertical="top"/>
    </xf>
    <xf numFmtId="176" fontId="5" fillId="0" borderId="0" xfId="0" applyNumberFormat="1" applyFont="1" applyBorder="1" applyAlignment="1">
      <alignment horizontal="center" vertical="top"/>
    </xf>
    <xf numFmtId="0" fontId="5" fillId="8" borderId="2" xfId="0" applyFont="1" applyFill="1" applyBorder="1" applyAlignment="1">
      <alignment vertical="center" wrapText="1"/>
    </xf>
    <xf numFmtId="4" fontId="5" fillId="8" borderId="2" xfId="0" applyNumberFormat="1" applyFont="1" applyFill="1" applyBorder="1" applyAlignment="1">
      <alignment horizontal="right" vertical="top"/>
    </xf>
    <xf numFmtId="0" fontId="8" fillId="9" borderId="2" xfId="0" applyFont="1" applyFill="1" applyBorder="1" applyAlignment="1">
      <alignment vertical="center" wrapText="1"/>
    </xf>
    <xf numFmtId="0" fontId="8" fillId="8" borderId="2" xfId="0" applyFont="1" applyFill="1" applyBorder="1" applyAlignment="1">
      <alignment vertical="center" wrapText="1"/>
    </xf>
    <xf numFmtId="0" fontId="0" fillId="8" borderId="0" xfId="0" applyFill="1" applyAlignment="1">
      <alignment vertical="center"/>
    </xf>
    <xf numFmtId="0" fontId="17" fillId="11" borderId="2" xfId="0" applyFont="1" applyFill="1" applyBorder="1" applyAlignment="1">
      <alignment vertical="center" wrapText="1"/>
    </xf>
    <xf numFmtId="0" fontId="17" fillId="12" borderId="2" xfId="0" applyFont="1" applyFill="1" applyBorder="1" applyAlignment="1">
      <alignment vertical="center" wrapText="1"/>
    </xf>
    <xf numFmtId="176" fontId="5" fillId="8" borderId="2" xfId="0" applyNumberFormat="1" applyFont="1" applyFill="1" applyBorder="1" applyAlignment="1">
      <alignment horizontal="right" vertical="center"/>
    </xf>
    <xf numFmtId="176" fontId="5" fillId="9" borderId="2" xfId="0" applyNumberFormat="1" applyFont="1" applyFill="1" applyBorder="1" applyAlignment="1">
      <alignment vertical="center" wrapText="1"/>
    </xf>
    <xf numFmtId="0" fontId="18" fillId="12" borderId="2" xfId="0" applyFont="1" applyFill="1" applyBorder="1" applyAlignment="1">
      <alignment vertical="center" wrapText="1"/>
    </xf>
    <xf numFmtId="0" fontId="18" fillId="11" borderId="2" xfId="0" applyFont="1" applyFill="1" applyBorder="1" applyAlignment="1">
      <alignment vertical="center" wrapText="1"/>
    </xf>
    <xf numFmtId="176" fontId="8" fillId="8" borderId="2" xfId="0" applyNumberFormat="1" applyFont="1" applyFill="1" applyBorder="1" applyAlignment="1">
      <alignment horizontal="right" vertical="center"/>
    </xf>
    <xf numFmtId="176" fontId="8" fillId="9" borderId="2" xfId="0" applyNumberFormat="1" applyFont="1" applyFill="1" applyBorder="1" applyAlignment="1">
      <alignment vertical="center" wrapText="1"/>
    </xf>
    <xf numFmtId="0" fontId="9" fillId="8" borderId="0" xfId="0" applyFont="1" applyFill="1" applyAlignment="1"/>
    <xf numFmtId="0" fontId="0" fillId="8" borderId="0" xfId="0" applyFill="1" applyAlignment="1"/>
    <xf numFmtId="4" fontId="5" fillId="9" borderId="2" xfId="0" applyNumberFormat="1" applyFont="1" applyFill="1" applyBorder="1" applyAlignment="1">
      <alignment vertical="center" wrapText="1"/>
    </xf>
    <xf numFmtId="4" fontId="8" fillId="9" borderId="2" xfId="0" applyNumberFormat="1" applyFont="1" applyFill="1" applyBorder="1" applyAlignment="1">
      <alignment vertical="center" wrapText="1"/>
    </xf>
    <xf numFmtId="2" fontId="3" fillId="2" borderId="2" xfId="0" applyNumberFormat="1" applyFont="1" applyFill="1" applyBorder="1" applyAlignment="1">
      <alignment horizontal="center" vertical="center"/>
    </xf>
    <xf numFmtId="1" fontId="5" fillId="0" borderId="2" xfId="2" applyNumberFormat="1" applyFont="1" applyBorder="1" applyAlignment="1">
      <alignment horizontal="center" vertical="top"/>
    </xf>
    <xf numFmtId="176" fontId="5" fillId="0" borderId="2" xfId="0" applyNumberFormat="1" applyFont="1" applyBorder="1" applyAlignment="1">
      <alignment horizontal="center" vertical="top"/>
    </xf>
    <xf numFmtId="176" fontId="4" fillId="6" borderId="2" xfId="2" applyNumberFormat="1" applyFont="1" applyFill="1" applyBorder="1" applyAlignment="1">
      <alignment horizontal="center"/>
    </xf>
    <xf numFmtId="1" fontId="5" fillId="0" borderId="2" xfId="0" applyNumberFormat="1" applyFont="1" applyBorder="1" applyAlignment="1">
      <alignment horizontal="center" vertical="center"/>
    </xf>
    <xf numFmtId="1" fontId="5" fillId="0" borderId="2" xfId="0" applyNumberFormat="1" applyFont="1" applyBorder="1" applyAlignment="1">
      <alignment horizontal="center" vertical="center" wrapText="1"/>
    </xf>
    <xf numFmtId="1" fontId="5" fillId="0" borderId="4" xfId="0" applyNumberFormat="1" applyFont="1" applyBorder="1" applyAlignment="1">
      <alignment horizontal="left" vertical="center" wrapText="1"/>
    </xf>
    <xf numFmtId="178" fontId="5" fillId="0" borderId="2" xfId="0" applyNumberFormat="1" applyFont="1" applyBorder="1" applyAlignment="1">
      <alignment horizontal="center" vertical="center" wrapText="1"/>
    </xf>
    <xf numFmtId="178" fontId="4" fillId="6" borderId="2" xfId="6" applyNumberFormat="1" applyFont="1" applyFill="1" applyBorder="1" applyAlignment="1">
      <alignment horizontal="center" vertical="center"/>
    </xf>
    <xf numFmtId="10" fontId="5" fillId="0" borderId="2" xfId="6" applyNumberFormat="1" applyFont="1" applyBorder="1" applyAlignment="1">
      <alignment horizontal="center" vertical="center" wrapText="1"/>
    </xf>
    <xf numFmtId="10" fontId="4" fillId="6" borderId="4" xfId="6" applyNumberFormat="1" applyFont="1" applyFill="1" applyBorder="1" applyAlignment="1">
      <alignment horizontal="left" vertical="center" wrapText="1"/>
    </xf>
    <xf numFmtId="10" fontId="5" fillId="0" borderId="2" xfId="6" applyNumberFormat="1" applyFont="1" applyFill="1" applyBorder="1" applyAlignment="1">
      <alignment horizontal="center" vertical="top"/>
    </xf>
    <xf numFmtId="9" fontId="4" fillId="0" borderId="0" xfId="6" applyFont="1" applyAlignment="1">
      <alignment horizontal="center"/>
    </xf>
    <xf numFmtId="10" fontId="4" fillId="0" borderId="0" xfId="6" applyNumberFormat="1" applyFont="1" applyAlignment="1">
      <alignment horizontal="center"/>
    </xf>
    <xf numFmtId="173" fontId="4" fillId="0" borderId="0" xfId="2" applyNumberFormat="1" applyFont="1" applyFill="1" applyBorder="1" applyAlignment="1">
      <alignment horizontal="center" vertical="center"/>
    </xf>
    <xf numFmtId="164" fontId="5" fillId="9" borderId="4" xfId="0" applyNumberFormat="1" applyFont="1" applyFill="1" applyBorder="1" applyAlignment="1">
      <alignment horizontal="center" vertical="center"/>
    </xf>
    <xf numFmtId="164" fontId="5" fillId="9" borderId="2" xfId="0" applyNumberFormat="1" applyFont="1" applyFill="1" applyBorder="1" applyAlignment="1">
      <alignment horizontal="center" vertical="center"/>
    </xf>
    <xf numFmtId="178" fontId="4" fillId="7" borderId="2" xfId="2" applyNumberFormat="1" applyFont="1" applyFill="1" applyBorder="1" applyAlignment="1">
      <alignment horizontal="center"/>
    </xf>
    <xf numFmtId="0" fontId="0" fillId="0" borderId="0" xfId="0" applyBorder="1" applyAlignment="1">
      <alignment vertical="center" wrapText="1"/>
    </xf>
    <xf numFmtId="0" fontId="3" fillId="10" borderId="2" xfId="0" applyFont="1" applyFill="1" applyBorder="1" applyAlignment="1">
      <alignment horizontal="center" vertical="center" wrapText="1"/>
    </xf>
    <xf numFmtId="173" fontId="4" fillId="0" borderId="0" xfId="2" applyNumberFormat="1" applyFont="1"/>
    <xf numFmtId="0" fontId="5" fillId="0" borderId="0" xfId="0" applyFont="1" applyBorder="1" applyAlignment="1">
      <alignment wrapText="1"/>
    </xf>
    <xf numFmtId="0" fontId="7" fillId="0" borderId="0" xfId="0" applyFont="1" applyBorder="1" applyAlignment="1">
      <alignment vertical="center" wrapText="1"/>
    </xf>
    <xf numFmtId="0" fontId="12" fillId="0" borderId="0" xfId="0" applyFont="1"/>
    <xf numFmtId="1" fontId="4" fillId="0" borderId="0" xfId="0" applyNumberFormat="1" applyFont="1"/>
    <xf numFmtId="10" fontId="4" fillId="6" borderId="2" xfId="6" applyNumberFormat="1" applyFont="1" applyFill="1" applyBorder="1" applyAlignment="1">
      <alignment horizontal="center" vertical="center"/>
    </xf>
    <xf numFmtId="0" fontId="4" fillId="6" borderId="2" xfId="0" applyFont="1" applyFill="1" applyBorder="1" applyAlignment="1">
      <alignment horizontal="center" vertical="center"/>
    </xf>
    <xf numFmtId="1" fontId="4" fillId="0" borderId="0" xfId="0" applyNumberFormat="1" applyFont="1" applyFill="1" applyBorder="1" applyAlignment="1">
      <alignment horizontal="center" vertical="center"/>
    </xf>
    <xf numFmtId="4" fontId="5" fillId="0" borderId="2" xfId="2" applyNumberFormat="1" applyFont="1" applyBorder="1" applyAlignment="1">
      <alignment horizontal="center" vertical="center"/>
    </xf>
    <xf numFmtId="4" fontId="4" fillId="6" borderId="2" xfId="2" applyNumberFormat="1" applyFont="1" applyFill="1" applyBorder="1" applyAlignment="1">
      <alignment horizontal="center" vertical="center"/>
    </xf>
    <xf numFmtId="0" fontId="4" fillId="0" borderId="2" xfId="0" applyFont="1" applyBorder="1" applyAlignment="1">
      <alignment horizontal="center" vertical="center"/>
    </xf>
    <xf numFmtId="10" fontId="4" fillId="6" borderId="2" xfId="6" applyNumberFormat="1" applyFont="1" applyFill="1" applyBorder="1" applyAlignment="1">
      <alignment horizontal="center" vertical="center"/>
    </xf>
    <xf numFmtId="0" fontId="4" fillId="0" borderId="4" xfId="0" applyFont="1" applyBorder="1" applyAlignment="1">
      <alignment horizontal="center" vertical="center"/>
    </xf>
    <xf numFmtId="1" fontId="4" fillId="0" borderId="2" xfId="0" applyNumberFormat="1" applyFont="1" applyFill="1" applyBorder="1" applyAlignment="1">
      <alignment horizontal="center" vertical="center"/>
    </xf>
    <xf numFmtId="0" fontId="19" fillId="3" borderId="0" xfId="0" applyFont="1" applyFill="1" applyAlignment="1">
      <alignment vertical="center"/>
    </xf>
    <xf numFmtId="0" fontId="20" fillId="0" borderId="0" xfId="0" applyFont="1"/>
    <xf numFmtId="0" fontId="11" fillId="0" borderId="0" xfId="0" applyFont="1" applyBorder="1" applyAlignment="1">
      <alignment vertical="center" wrapText="1"/>
    </xf>
    <xf numFmtId="0" fontId="0" fillId="0" borderId="0" xfId="0" applyFont="1" applyBorder="1" applyAlignment="1">
      <alignment vertical="center"/>
    </xf>
    <xf numFmtId="0" fontId="13" fillId="0" borderId="0" xfId="0" applyFont="1" applyBorder="1" applyAlignment="1">
      <alignment wrapText="1"/>
    </xf>
    <xf numFmtId="0" fontId="13" fillId="0" borderId="0" xfId="0" applyFont="1" applyBorder="1" applyAlignment="1">
      <alignment horizontal="center" wrapText="1"/>
    </xf>
    <xf numFmtId="0" fontId="13" fillId="0" borderId="0" xfId="0" applyFont="1" applyBorder="1" applyAlignment="1">
      <alignment vertical="top" wrapText="1"/>
    </xf>
    <xf numFmtId="0" fontId="13" fillId="0" borderId="0" xfId="0" applyFont="1" applyBorder="1" applyAlignment="1">
      <alignment horizontal="left" vertical="top" wrapText="1"/>
    </xf>
    <xf numFmtId="164" fontId="13" fillId="0" borderId="0" xfId="0" applyNumberFormat="1" applyFont="1" applyBorder="1" applyAlignment="1">
      <alignment horizontal="right" vertical="top"/>
    </xf>
    <xf numFmtId="0" fontId="13" fillId="0" borderId="0" xfId="0" applyFont="1" applyBorder="1" applyAlignment="1">
      <alignment horizontal="right" vertical="top" wrapText="1"/>
    </xf>
    <xf numFmtId="0" fontId="3" fillId="3" borderId="0" xfId="0" applyFont="1" applyFill="1" applyBorder="1" applyAlignment="1">
      <alignment vertical="center" wrapText="1"/>
    </xf>
    <xf numFmtId="0" fontId="3" fillId="3" borderId="0" xfId="0" applyFont="1" applyFill="1" applyBorder="1" applyAlignment="1">
      <alignment vertical="center"/>
    </xf>
    <xf numFmtId="0" fontId="3" fillId="0" borderId="0" xfId="0" applyFont="1" applyFill="1" applyAlignment="1">
      <alignment vertical="center"/>
    </xf>
    <xf numFmtId="0" fontId="4" fillId="8" borderId="0" xfId="0" applyFont="1" applyFill="1" applyBorder="1"/>
    <xf numFmtId="176" fontId="4" fillId="6" borderId="2" xfId="6" applyNumberFormat="1" applyFont="1" applyFill="1" applyBorder="1" applyAlignment="1">
      <alignment horizontal="center" vertical="center"/>
    </xf>
    <xf numFmtId="176" fontId="5" fillId="0" borderId="2" xfId="6" applyNumberFormat="1" applyFont="1" applyBorder="1" applyAlignment="1">
      <alignment horizontal="center" vertical="center"/>
    </xf>
    <xf numFmtId="176" fontId="0" fillId="8" borderId="0" xfId="0" applyNumberFormat="1" applyFill="1" applyAlignment="1">
      <alignment vertical="center"/>
    </xf>
    <xf numFmtId="169" fontId="14" fillId="8" borderId="0" xfId="2" applyFont="1" applyFill="1"/>
    <xf numFmtId="176" fontId="0" fillId="8" borderId="0" xfId="0" applyNumberFormat="1" applyFill="1" applyBorder="1"/>
    <xf numFmtId="9" fontId="4" fillId="6" borderId="2" xfId="6" applyNumberFormat="1" applyFont="1" applyFill="1" applyBorder="1"/>
    <xf numFmtId="9" fontId="5" fillId="0" borderId="2" xfId="6" applyNumberFormat="1" applyFont="1" applyBorder="1" applyAlignment="1">
      <alignment horizontal="right" vertical="top"/>
    </xf>
    <xf numFmtId="0" fontId="3" fillId="3" borderId="0" xfId="0" applyFont="1" applyFill="1" applyAlignment="1">
      <alignment horizontal="center" vertical="center"/>
    </xf>
    <xf numFmtId="0" fontId="4" fillId="3" borderId="0" xfId="0" applyFont="1" applyFill="1" applyAlignment="1">
      <alignment horizontal="center" vertical="center"/>
    </xf>
    <xf numFmtId="0" fontId="3" fillId="2" borderId="2" xfId="0" applyFont="1" applyFill="1" applyBorder="1" applyAlignment="1">
      <alignment horizontal="center" vertical="center"/>
    </xf>
    <xf numFmtId="0" fontId="3" fillId="2" borderId="2" xfId="0" applyFont="1" applyFill="1" applyBorder="1" applyAlignment="1">
      <alignment horizontal="center"/>
    </xf>
    <xf numFmtId="0" fontId="22" fillId="3" borderId="2" xfId="0" applyFont="1" applyFill="1" applyBorder="1" applyAlignment="1">
      <alignment horizontal="center" vertical="center"/>
    </xf>
    <xf numFmtId="0" fontId="22" fillId="3" borderId="2" xfId="0" applyFont="1" applyFill="1" applyBorder="1" applyAlignment="1">
      <alignment horizontal="left" vertical="center" wrapText="1"/>
    </xf>
    <xf numFmtId="0" fontId="3" fillId="3" borderId="0" xfId="0" applyFont="1" applyFill="1" applyAlignment="1">
      <alignment horizontal="left" vertical="center" wrapText="1"/>
    </xf>
    <xf numFmtId="164" fontId="5" fillId="0" borderId="2" xfId="0" applyNumberFormat="1" applyFont="1" applyBorder="1" applyAlignment="1">
      <alignment horizontal="left" vertical="center"/>
    </xf>
    <xf numFmtId="10" fontId="4" fillId="6" borderId="2" xfId="0" applyNumberFormat="1" applyFont="1" applyFill="1" applyBorder="1" applyAlignment="1">
      <alignment horizontal="left" vertical="center"/>
    </xf>
    <xf numFmtId="0" fontId="5" fillId="0" borderId="2" xfId="0" applyFont="1" applyBorder="1" applyAlignment="1">
      <alignment vertical="center" wrapText="1"/>
    </xf>
    <xf numFmtId="168" fontId="4" fillId="6" borderId="2" xfId="2" applyNumberFormat="1" applyFont="1" applyFill="1" applyBorder="1" applyAlignment="1">
      <alignment vertical="center"/>
    </xf>
    <xf numFmtId="10" fontId="4" fillId="6" borderId="2" xfId="6" applyNumberFormat="1" applyFont="1" applyFill="1" applyBorder="1" applyAlignment="1">
      <alignment horizontal="center" vertical="center"/>
    </xf>
    <xf numFmtId="0" fontId="4" fillId="3" borderId="0" xfId="0" applyFont="1" applyFill="1" applyAlignment="1">
      <alignment horizontal="center" vertical="center"/>
    </xf>
    <xf numFmtId="0" fontId="3" fillId="2" borderId="4" xfId="0" applyFont="1" applyFill="1" applyBorder="1" applyAlignment="1">
      <alignment horizontal="center"/>
    </xf>
    <xf numFmtId="0" fontId="3" fillId="2" borderId="0" xfId="0" applyFont="1" applyFill="1" applyBorder="1" applyAlignment="1">
      <alignment horizontal="center"/>
    </xf>
    <xf numFmtId="0" fontId="3" fillId="2" borderId="3" xfId="0" applyFont="1" applyFill="1" applyBorder="1" applyAlignment="1">
      <alignment horizontal="center"/>
    </xf>
    <xf numFmtId="0" fontId="15" fillId="0" borderId="2" xfId="0" applyFont="1" applyBorder="1" applyAlignment="1">
      <alignment horizontal="center" vertical="center"/>
    </xf>
    <xf numFmtId="0" fontId="3" fillId="0" borderId="0" xfId="0" applyFont="1" applyAlignment="1">
      <alignment horizontal="center"/>
    </xf>
    <xf numFmtId="0" fontId="4" fillId="0" borderId="0" xfId="0" applyFont="1" applyAlignment="1">
      <alignment horizontal="center"/>
    </xf>
    <xf numFmtId="10" fontId="4" fillId="6" borderId="4" xfId="6" applyNumberFormat="1" applyFont="1" applyFill="1" applyBorder="1" applyAlignment="1">
      <alignment horizontal="left" vertical="center" wrapText="1"/>
    </xf>
    <xf numFmtId="10" fontId="4" fillId="6" borderId="3" xfId="6" applyNumberFormat="1" applyFont="1" applyFill="1" applyBorder="1" applyAlignment="1">
      <alignment horizontal="left" vertical="center" wrapText="1"/>
    </xf>
    <xf numFmtId="0" fontId="3" fillId="2" borderId="0" xfId="0" applyFont="1" applyFill="1" applyBorder="1" applyAlignment="1">
      <alignment horizontal="center" vertical="center"/>
    </xf>
    <xf numFmtId="0" fontId="3" fillId="2" borderId="3" xfId="0" applyFont="1" applyFill="1" applyBorder="1" applyAlignment="1">
      <alignment horizontal="center" vertical="center"/>
    </xf>
    <xf numFmtId="10" fontId="4" fillId="6" borderId="4" xfId="6" applyNumberFormat="1" applyFont="1" applyFill="1" applyBorder="1" applyAlignment="1">
      <alignment horizontal="left" vertical="center"/>
    </xf>
    <xf numFmtId="10" fontId="4" fillId="6" borderId="3" xfId="6" applyNumberFormat="1" applyFont="1" applyFill="1" applyBorder="1" applyAlignment="1">
      <alignment horizontal="left" vertical="center"/>
    </xf>
    <xf numFmtId="0" fontId="5" fillId="0" borderId="4" xfId="0" applyFont="1" applyBorder="1" applyAlignment="1">
      <alignment horizontal="left" vertical="center" wrapText="1"/>
    </xf>
    <xf numFmtId="0" fontId="5" fillId="0" borderId="3" xfId="0" applyFont="1" applyBorder="1" applyAlignment="1">
      <alignment horizontal="left" vertical="center" wrapText="1"/>
    </xf>
    <xf numFmtId="0" fontId="3" fillId="10" borderId="4" xfId="0" applyFont="1" applyFill="1" applyBorder="1" applyAlignment="1">
      <alignment horizontal="center" vertical="center" wrapText="1"/>
    </xf>
    <xf numFmtId="0" fontId="3" fillId="10" borderId="3" xfId="0" applyFont="1" applyFill="1" applyBorder="1" applyAlignment="1">
      <alignment horizontal="center" vertical="center" wrapText="1"/>
    </xf>
    <xf numFmtId="0" fontId="3" fillId="10" borderId="0" xfId="0" applyFont="1" applyFill="1" applyBorder="1" applyAlignment="1">
      <alignment horizontal="center" vertical="center" wrapText="1"/>
    </xf>
    <xf numFmtId="0" fontId="3" fillId="0" borderId="0" xfId="0" applyFont="1" applyBorder="1" applyAlignment="1">
      <alignment horizontal="center" vertical="center"/>
    </xf>
    <xf numFmtId="0" fontId="3" fillId="0" borderId="0" xfId="0" applyFont="1" applyAlignment="1">
      <alignment horizontal="center" vertical="center" wrapText="1"/>
    </xf>
    <xf numFmtId="0" fontId="11" fillId="0" borderId="0" xfId="0" applyFont="1" applyBorder="1" applyAlignment="1">
      <alignment horizontal="center" vertical="center" wrapText="1"/>
    </xf>
    <xf numFmtId="0" fontId="0" fillId="0" borderId="0" xfId="0" applyFont="1" applyBorder="1" applyAlignment="1">
      <alignment horizontal="center" vertical="center"/>
    </xf>
    <xf numFmtId="0" fontId="3" fillId="3" borderId="0" xfId="0" applyFont="1" applyFill="1" applyAlignment="1">
      <alignment horizontal="center" vertical="center" wrapText="1"/>
    </xf>
    <xf numFmtId="0" fontId="4" fillId="3" borderId="0" xfId="0" applyFont="1" applyFill="1" applyAlignment="1">
      <alignment horizontal="center" vertical="center" wrapText="1"/>
    </xf>
    <xf numFmtId="164" fontId="5" fillId="0" borderId="4" xfId="0" applyNumberFormat="1" applyFont="1" applyBorder="1" applyAlignment="1">
      <alignment horizontal="left" vertical="top"/>
    </xf>
    <xf numFmtId="164" fontId="5" fillId="0" borderId="0" xfId="0" applyNumberFormat="1" applyFont="1" applyBorder="1" applyAlignment="1">
      <alignment horizontal="left" vertical="top"/>
    </xf>
    <xf numFmtId="164" fontId="5" fillId="0" borderId="3" xfId="0" applyNumberFormat="1" applyFont="1" applyBorder="1" applyAlignment="1">
      <alignment horizontal="left" vertical="top"/>
    </xf>
    <xf numFmtId="1" fontId="4" fillId="6" borderId="4" xfId="2" applyNumberFormat="1" applyFont="1" applyFill="1" applyBorder="1" applyAlignment="1">
      <alignment horizontal="left" wrapText="1"/>
    </xf>
    <xf numFmtId="1" fontId="4" fillId="6" borderId="0" xfId="2" applyNumberFormat="1" applyFont="1" applyFill="1" applyBorder="1" applyAlignment="1">
      <alignment horizontal="left" wrapText="1"/>
    </xf>
    <xf numFmtId="1" fontId="4" fillId="6" borderId="3" xfId="2" applyNumberFormat="1" applyFont="1" applyFill="1" applyBorder="1" applyAlignment="1">
      <alignment horizontal="left" wrapText="1"/>
    </xf>
    <xf numFmtId="1" fontId="4" fillId="6" borderId="4" xfId="2" applyNumberFormat="1" applyFont="1" applyFill="1" applyBorder="1" applyAlignment="1">
      <alignment horizontal="left"/>
    </xf>
    <xf numFmtId="1" fontId="4" fillId="6" borderId="0" xfId="2" applyNumberFormat="1" applyFont="1" applyFill="1" applyBorder="1" applyAlignment="1">
      <alignment horizontal="left"/>
    </xf>
    <xf numFmtId="1" fontId="4" fillId="6" borderId="3" xfId="2" applyNumberFormat="1" applyFont="1" applyFill="1" applyBorder="1" applyAlignment="1">
      <alignment horizontal="left"/>
    </xf>
    <xf numFmtId="164" fontId="5" fillId="0" borderId="4" xfId="0" applyNumberFormat="1" applyFont="1" applyBorder="1" applyAlignment="1">
      <alignment horizontal="left" vertical="top" wrapText="1"/>
    </xf>
    <xf numFmtId="164" fontId="5" fillId="0" borderId="0" xfId="0" applyNumberFormat="1" applyFont="1" applyBorder="1" applyAlignment="1">
      <alignment horizontal="left" vertical="top" wrapText="1"/>
    </xf>
    <xf numFmtId="164" fontId="5" fillId="0" borderId="3" xfId="0" applyNumberFormat="1" applyFont="1" applyBorder="1" applyAlignment="1">
      <alignment horizontal="left" vertical="top" wrapText="1"/>
    </xf>
    <xf numFmtId="0" fontId="3" fillId="3" borderId="0" xfId="0" applyFont="1" applyFill="1" applyAlignment="1">
      <alignment horizontal="center" vertical="center"/>
    </xf>
    <xf numFmtId="167" fontId="5" fillId="0" borderId="0" xfId="0" applyNumberFormat="1" applyFont="1" applyBorder="1" applyAlignment="1">
      <alignment horizontal="center" vertical="top"/>
    </xf>
    <xf numFmtId="167" fontId="5" fillId="0" borderId="3" xfId="0" applyNumberFormat="1" applyFont="1" applyBorder="1" applyAlignment="1">
      <alignment horizontal="center" vertical="top"/>
    </xf>
    <xf numFmtId="0" fontId="5" fillId="0" borderId="2" xfId="0" applyFont="1" applyBorder="1" applyAlignment="1">
      <alignment horizontal="center" vertical="center" wrapText="1"/>
    </xf>
    <xf numFmtId="0" fontId="4" fillId="0" borderId="2" xfId="0" applyFont="1" applyBorder="1" applyAlignment="1">
      <alignment horizontal="center" vertical="center"/>
    </xf>
    <xf numFmtId="0" fontId="5" fillId="0" borderId="4" xfId="0" applyFont="1" applyBorder="1" applyAlignment="1">
      <alignment horizontal="left" wrapText="1"/>
    </xf>
    <xf numFmtId="0" fontId="5" fillId="0" borderId="0" xfId="0" applyFont="1" applyBorder="1" applyAlignment="1">
      <alignment horizontal="left" wrapText="1"/>
    </xf>
    <xf numFmtId="0" fontId="5" fillId="0" borderId="3" xfId="0" applyFont="1" applyBorder="1" applyAlignment="1">
      <alignment horizontal="left" wrapText="1"/>
    </xf>
    <xf numFmtId="10" fontId="4" fillId="6" borderId="4" xfId="6" applyNumberFormat="1" applyFont="1" applyFill="1" applyBorder="1" applyAlignment="1">
      <alignment horizontal="left"/>
    </xf>
    <xf numFmtId="10" fontId="4" fillId="6" borderId="0" xfId="6" applyNumberFormat="1" applyFont="1" applyFill="1" applyBorder="1" applyAlignment="1">
      <alignment horizontal="left"/>
    </xf>
    <xf numFmtId="10" fontId="4" fillId="6" borderId="3" xfId="6" applyNumberFormat="1" applyFont="1" applyFill="1" applyBorder="1" applyAlignment="1">
      <alignment horizontal="left"/>
    </xf>
    <xf numFmtId="1" fontId="4" fillId="0" borderId="2" xfId="2" applyNumberFormat="1" applyFont="1" applyFill="1" applyBorder="1" applyAlignment="1">
      <alignment horizontal="left" vertical="center"/>
    </xf>
    <xf numFmtId="0" fontId="4" fillId="0" borderId="2" xfId="0" applyFont="1" applyFill="1" applyBorder="1" applyAlignment="1">
      <alignment horizontal="center" vertical="center"/>
    </xf>
    <xf numFmtId="165" fontId="5" fillId="0" borderId="4" xfId="0" applyNumberFormat="1" applyFont="1" applyBorder="1" applyAlignment="1">
      <alignment horizontal="center" vertical="top"/>
    </xf>
    <xf numFmtId="165" fontId="5" fillId="0" borderId="0" xfId="0" applyNumberFormat="1" applyFont="1" applyBorder="1" applyAlignment="1">
      <alignment horizontal="center" vertical="top"/>
    </xf>
    <xf numFmtId="165" fontId="5" fillId="0" borderId="3" xfId="0" applyNumberFormat="1" applyFont="1" applyBorder="1" applyAlignment="1">
      <alignment horizontal="center" vertical="top"/>
    </xf>
    <xf numFmtId="0" fontId="3" fillId="2" borderId="4" xfId="0" applyFont="1" applyFill="1" applyBorder="1" applyAlignment="1">
      <alignment horizontal="center" vertical="center"/>
    </xf>
    <xf numFmtId="0" fontId="3" fillId="2" borderId="2" xfId="0" applyFont="1" applyFill="1" applyBorder="1" applyAlignment="1">
      <alignment horizontal="center"/>
    </xf>
    <xf numFmtId="167" fontId="5" fillId="0" borderId="4" xfId="0" applyNumberFormat="1" applyFont="1" applyBorder="1" applyAlignment="1">
      <alignment horizontal="center" vertical="top"/>
    </xf>
    <xf numFmtId="0" fontId="3" fillId="2" borderId="2" xfId="0" applyFont="1" applyFill="1" applyBorder="1" applyAlignment="1">
      <alignment horizontal="center" vertical="center"/>
    </xf>
    <xf numFmtId="0" fontId="3" fillId="10" borderId="2" xfId="0" applyFont="1" applyFill="1" applyBorder="1" applyAlignment="1">
      <alignment horizontal="center" vertical="center" wrapText="1"/>
    </xf>
    <xf numFmtId="10" fontId="4" fillId="6" borderId="4" xfId="0" applyNumberFormat="1" applyFont="1" applyFill="1" applyBorder="1" applyAlignment="1">
      <alignment horizontal="center"/>
    </xf>
    <xf numFmtId="10" fontId="4" fillId="6" borderId="0" xfId="0" applyNumberFormat="1" applyFont="1" applyFill="1" applyBorder="1" applyAlignment="1">
      <alignment horizontal="center"/>
    </xf>
    <xf numFmtId="10" fontId="4" fillId="6" borderId="3" xfId="0" applyNumberFormat="1" applyFont="1" applyFill="1" applyBorder="1" applyAlignment="1">
      <alignment horizontal="center"/>
    </xf>
    <xf numFmtId="1" fontId="4" fillId="6" borderId="2" xfId="2" applyNumberFormat="1" applyFont="1" applyFill="1" applyBorder="1" applyAlignment="1">
      <alignment horizontal="left" vertical="center"/>
    </xf>
    <xf numFmtId="178" fontId="5" fillId="0" borderId="2" xfId="0" applyNumberFormat="1" applyFont="1" applyBorder="1" applyAlignment="1">
      <alignment horizontal="center" vertical="top"/>
    </xf>
    <xf numFmtId="10" fontId="4" fillId="6" borderId="2" xfId="0" applyNumberFormat="1" applyFont="1" applyFill="1" applyBorder="1" applyAlignment="1">
      <alignment horizontal="center"/>
    </xf>
    <xf numFmtId="0" fontId="17" fillId="0" borderId="2" xfId="0" applyFont="1" applyBorder="1" applyAlignment="1">
      <alignment horizontal="left" vertical="top"/>
    </xf>
    <xf numFmtId="178" fontId="5" fillId="0" borderId="2" xfId="0" applyNumberFormat="1" applyFont="1" applyBorder="1" applyAlignment="1">
      <alignment horizontal="center" vertical="center"/>
    </xf>
    <xf numFmtId="0" fontId="3" fillId="0" borderId="0" xfId="0" applyFont="1" applyFill="1" applyAlignment="1">
      <alignment horizontal="center" vertical="center" wrapText="1"/>
    </xf>
    <xf numFmtId="0" fontId="4" fillId="13" borderId="2" xfId="0" applyFont="1" applyFill="1" applyBorder="1" applyAlignment="1">
      <alignment horizontal="left"/>
    </xf>
    <xf numFmtId="164" fontId="5" fillId="0" borderId="2" xfId="0" applyNumberFormat="1" applyFont="1" applyBorder="1" applyAlignment="1">
      <alignment horizontal="left" vertical="top"/>
    </xf>
    <xf numFmtId="10" fontId="4" fillId="6" borderId="2" xfId="0" applyNumberFormat="1" applyFont="1" applyFill="1" applyBorder="1" applyAlignment="1">
      <alignment horizontal="left"/>
    </xf>
    <xf numFmtId="0" fontId="21" fillId="3" borderId="0" xfId="0" applyFont="1" applyFill="1" applyAlignment="1">
      <alignment horizontal="center" vertical="center" wrapText="1"/>
    </xf>
    <xf numFmtId="10" fontId="4" fillId="6" borderId="4" xfId="0" applyNumberFormat="1" applyFont="1" applyFill="1" applyBorder="1" applyAlignment="1">
      <alignment horizontal="left"/>
    </xf>
    <xf numFmtId="10" fontId="4" fillId="6" borderId="0" xfId="0" applyNumberFormat="1" applyFont="1" applyFill="1" applyBorder="1" applyAlignment="1">
      <alignment horizontal="left"/>
    </xf>
    <xf numFmtId="10" fontId="4" fillId="6" borderId="3" xfId="0" applyNumberFormat="1" applyFont="1" applyFill="1" applyBorder="1" applyAlignment="1">
      <alignment horizontal="left"/>
    </xf>
    <xf numFmtId="0" fontId="4" fillId="0" borderId="0" xfId="0" applyFont="1" applyBorder="1" applyAlignment="1">
      <alignment horizontal="left"/>
    </xf>
    <xf numFmtId="178" fontId="5" fillId="0" borderId="4" xfId="2" applyNumberFormat="1" applyFont="1" applyBorder="1" applyAlignment="1">
      <alignment horizontal="center" vertical="center"/>
    </xf>
    <xf numFmtId="178" fontId="5" fillId="0" borderId="3" xfId="2" applyNumberFormat="1" applyFont="1" applyBorder="1" applyAlignment="1">
      <alignment horizontal="center" vertical="center"/>
    </xf>
    <xf numFmtId="178" fontId="5" fillId="0" borderId="2" xfId="2" applyNumberFormat="1" applyFont="1" applyBorder="1" applyAlignment="1">
      <alignment horizontal="center" vertical="center"/>
    </xf>
    <xf numFmtId="168" fontId="4" fillId="6" borderId="2" xfId="2" applyNumberFormat="1" applyFont="1" applyFill="1" applyBorder="1" applyAlignment="1">
      <alignment vertical="center" wrapText="1"/>
    </xf>
    <xf numFmtId="0" fontId="4" fillId="6" borderId="2" xfId="0" applyFont="1" applyFill="1" applyBorder="1" applyAlignment="1">
      <alignment horizontal="center" vertical="center"/>
    </xf>
    <xf numFmtId="0" fontId="3" fillId="2" borderId="5" xfId="0" applyFont="1" applyFill="1" applyBorder="1" applyAlignment="1">
      <alignment horizontal="center" vertical="center"/>
    </xf>
    <xf numFmtId="10" fontId="4" fillId="0" borderId="4" xfId="0" applyNumberFormat="1" applyFont="1" applyFill="1" applyBorder="1" applyAlignment="1">
      <alignment horizontal="left" vertical="center"/>
    </xf>
    <xf numFmtId="10" fontId="4" fillId="0" borderId="3" xfId="0" applyNumberFormat="1" applyFont="1" applyFill="1" applyBorder="1" applyAlignment="1">
      <alignment horizontal="left" vertical="center"/>
    </xf>
    <xf numFmtId="10" fontId="4" fillId="6" borderId="4" xfId="0" applyNumberFormat="1" applyFont="1" applyFill="1" applyBorder="1" applyAlignment="1">
      <alignment horizontal="left" vertical="center"/>
    </xf>
    <xf numFmtId="10" fontId="4" fillId="6" borderId="3" xfId="0" applyNumberFormat="1" applyFont="1" applyFill="1" applyBorder="1" applyAlignment="1">
      <alignment horizontal="left" vertical="center"/>
    </xf>
    <xf numFmtId="164" fontId="5" fillId="0" borderId="4" xfId="0" applyNumberFormat="1" applyFont="1" applyBorder="1" applyAlignment="1">
      <alignment horizontal="left" vertical="center"/>
    </xf>
    <xf numFmtId="164" fontId="5" fillId="0" borderId="3" xfId="0" applyNumberFormat="1" applyFont="1" applyBorder="1" applyAlignment="1">
      <alignment horizontal="left" vertical="center"/>
    </xf>
    <xf numFmtId="164" fontId="5" fillId="0" borderId="0" xfId="0" applyNumberFormat="1" applyFont="1" applyBorder="1" applyAlignment="1">
      <alignment horizontal="left" vertical="center"/>
    </xf>
    <xf numFmtId="10" fontId="4" fillId="6" borderId="0" xfId="0" applyNumberFormat="1" applyFont="1" applyFill="1" applyBorder="1" applyAlignment="1">
      <alignment horizontal="left" vertical="center"/>
    </xf>
    <xf numFmtId="10" fontId="4" fillId="0" borderId="0" xfId="0" applyNumberFormat="1" applyFont="1" applyFill="1" applyBorder="1" applyAlignment="1">
      <alignment horizontal="left" vertical="center"/>
    </xf>
    <xf numFmtId="2" fontId="3" fillId="2" borderId="2" xfId="2" applyNumberFormat="1" applyFont="1" applyFill="1" applyBorder="1" applyAlignment="1">
      <alignment horizontal="center" vertical="center"/>
    </xf>
    <xf numFmtId="1" fontId="4" fillId="0" borderId="4" xfId="0" applyNumberFormat="1" applyFont="1" applyBorder="1" applyAlignment="1">
      <alignment horizontal="center"/>
    </xf>
    <xf numFmtId="1" fontId="4" fillId="0" borderId="0" xfId="0" applyNumberFormat="1" applyFont="1" applyBorder="1" applyAlignment="1">
      <alignment horizontal="center"/>
    </xf>
    <xf numFmtId="1" fontId="4" fillId="0" borderId="3" xfId="0" applyNumberFormat="1" applyFont="1" applyBorder="1" applyAlignment="1">
      <alignment horizontal="center"/>
    </xf>
    <xf numFmtId="2" fontId="3" fillId="2" borderId="2" xfId="2" applyNumberFormat="1" applyFont="1" applyFill="1" applyBorder="1" applyAlignment="1">
      <alignment horizontal="center" vertical="center" wrapText="1"/>
    </xf>
    <xf numFmtId="176" fontId="3" fillId="3" borderId="0" xfId="0" applyNumberFormat="1" applyFont="1" applyFill="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10" fontId="4" fillId="0" borderId="2" xfId="0" applyNumberFormat="1" applyFont="1" applyFill="1" applyBorder="1" applyAlignment="1">
      <alignment horizontal="left"/>
    </xf>
    <xf numFmtId="164" fontId="5" fillId="0" borderId="4" xfId="0" applyNumberFormat="1" applyFont="1" applyBorder="1" applyAlignment="1">
      <alignment horizontal="center"/>
    </xf>
    <xf numFmtId="164" fontId="5" fillId="0" borderId="3" xfId="0" applyNumberFormat="1" applyFont="1" applyBorder="1" applyAlignment="1">
      <alignment horizontal="center"/>
    </xf>
    <xf numFmtId="164" fontId="5" fillId="0" borderId="0" xfId="0" applyNumberFormat="1" applyFont="1" applyBorder="1" applyAlignment="1">
      <alignment horizontal="center"/>
    </xf>
    <xf numFmtId="164" fontId="5" fillId="0" borderId="2" xfId="0" applyNumberFormat="1" applyFont="1" applyBorder="1" applyAlignment="1">
      <alignment horizontal="center" vertical="center"/>
    </xf>
    <xf numFmtId="1" fontId="4" fillId="0" borderId="4" xfId="2" applyNumberFormat="1" applyFont="1" applyFill="1" applyBorder="1" applyAlignment="1">
      <alignment horizontal="center" vertical="center"/>
    </xf>
    <xf numFmtId="1" fontId="4" fillId="0" borderId="3" xfId="2" applyNumberFormat="1" applyFont="1" applyFill="1" applyBorder="1" applyAlignment="1">
      <alignment horizontal="center" vertical="center"/>
    </xf>
    <xf numFmtId="164" fontId="5" fillId="0" borderId="2" xfId="0" applyNumberFormat="1" applyFont="1" applyBorder="1" applyAlignment="1">
      <alignment horizontal="center"/>
    </xf>
    <xf numFmtId="167" fontId="5" fillId="0" borderId="2" xfId="0" applyNumberFormat="1" applyFont="1" applyBorder="1" applyAlignment="1">
      <alignment horizontal="center" vertical="top"/>
    </xf>
    <xf numFmtId="10" fontId="4" fillId="6" borderId="2" xfId="0" applyNumberFormat="1" applyFont="1" applyFill="1" applyBorder="1" applyAlignment="1">
      <alignment horizontal="center" vertical="center"/>
    </xf>
    <xf numFmtId="0" fontId="4" fillId="0" borderId="0" xfId="0" applyFont="1" applyBorder="1" applyAlignment="1">
      <alignment horizontal="center" vertical="center"/>
    </xf>
    <xf numFmtId="0" fontId="3" fillId="0" borderId="0" xfId="0" applyFont="1" applyAlignment="1">
      <alignment horizontal="center" vertical="center"/>
    </xf>
    <xf numFmtId="1" fontId="5" fillId="0" borderId="4" xfId="0" applyNumberFormat="1" applyFont="1" applyBorder="1" applyAlignment="1">
      <alignment horizontal="left" vertical="center" wrapText="1"/>
    </xf>
    <xf numFmtId="1" fontId="5" fillId="0" borderId="3" xfId="0" applyNumberFormat="1" applyFont="1" applyBorder="1" applyAlignment="1">
      <alignment horizontal="left" vertical="center" wrapText="1"/>
    </xf>
    <xf numFmtId="173" fontId="4" fillId="0" borderId="2" xfId="2" applyNumberFormat="1" applyFont="1" applyFill="1" applyBorder="1" applyAlignment="1">
      <alignment horizontal="center" vertical="center"/>
    </xf>
    <xf numFmtId="173" fontId="4" fillId="7" borderId="4" xfId="2" applyNumberFormat="1" applyFont="1" applyFill="1" applyBorder="1" applyAlignment="1">
      <alignment horizontal="center" vertical="center"/>
    </xf>
    <xf numFmtId="173" fontId="4" fillId="0" borderId="4" xfId="2" applyNumberFormat="1" applyFont="1" applyFill="1" applyBorder="1" applyAlignment="1">
      <alignment horizontal="center" vertical="center"/>
    </xf>
    <xf numFmtId="173" fontId="4" fillId="0" borderId="1" xfId="2" applyNumberFormat="1" applyFont="1" applyFill="1" applyBorder="1" applyAlignment="1">
      <alignment horizontal="center" vertical="center"/>
    </xf>
    <xf numFmtId="0" fontId="3" fillId="2" borderId="4" xfId="0" applyFont="1" applyFill="1" applyBorder="1" applyAlignment="1">
      <alignment horizontal="center" wrapText="1"/>
    </xf>
    <xf numFmtId="0" fontId="3" fillId="2" borderId="0" xfId="0" applyFont="1" applyFill="1" applyBorder="1" applyAlignment="1">
      <alignment horizontal="center" wrapText="1"/>
    </xf>
    <xf numFmtId="0" fontId="3" fillId="2" borderId="3" xfId="0" applyFont="1" applyFill="1" applyBorder="1" applyAlignment="1">
      <alignment horizontal="center" wrapText="1"/>
    </xf>
    <xf numFmtId="0" fontId="7" fillId="0" borderId="0" xfId="0" applyFont="1" applyBorder="1" applyAlignment="1">
      <alignment horizontal="center" vertical="center" wrapText="1"/>
    </xf>
    <xf numFmtId="173" fontId="4" fillId="7" borderId="2" xfId="2" applyNumberFormat="1" applyFont="1" applyFill="1" applyBorder="1" applyAlignment="1">
      <alignment horizontal="center" vertical="center"/>
    </xf>
    <xf numFmtId="0" fontId="3" fillId="2" borderId="4" xfId="0" applyFont="1" applyFill="1" applyBorder="1" applyAlignment="1">
      <alignment vertical="center" wrapText="1"/>
    </xf>
    <xf numFmtId="0" fontId="3" fillId="2" borderId="3" xfId="0" applyFont="1" applyFill="1" applyBorder="1" applyAlignment="1">
      <alignment vertical="center" wrapText="1"/>
    </xf>
    <xf numFmtId="176" fontId="5" fillId="7" borderId="4" xfId="0" applyNumberFormat="1" applyFont="1" applyFill="1" applyBorder="1" applyAlignment="1">
      <alignment horizontal="center" vertical="center"/>
    </xf>
    <xf numFmtId="176" fontId="5" fillId="7" borderId="3" xfId="0" applyNumberFormat="1" applyFont="1" applyFill="1" applyBorder="1" applyAlignment="1">
      <alignment horizontal="center" vertical="center"/>
    </xf>
    <xf numFmtId="176" fontId="5" fillId="0" borderId="4" xfId="0" applyNumberFormat="1" applyFont="1" applyBorder="1" applyAlignment="1">
      <alignment horizontal="center" vertical="center"/>
    </xf>
    <xf numFmtId="176" fontId="5" fillId="0" borderId="3" xfId="0" applyNumberFormat="1" applyFont="1" applyBorder="1" applyAlignment="1">
      <alignment horizontal="center" vertical="center"/>
    </xf>
    <xf numFmtId="0" fontId="3" fillId="10" borderId="2" xfId="0" applyFont="1" applyFill="1" applyBorder="1" applyAlignment="1">
      <alignment horizontal="center" wrapText="1"/>
    </xf>
    <xf numFmtId="2" fontId="3" fillId="2" borderId="4" xfId="2" applyNumberFormat="1" applyFont="1" applyFill="1" applyBorder="1" applyAlignment="1">
      <alignment horizontal="center" vertical="center" wrapText="1"/>
    </xf>
    <xf numFmtId="2" fontId="3" fillId="2" borderId="3" xfId="2" applyNumberFormat="1" applyFont="1" applyFill="1" applyBorder="1" applyAlignment="1">
      <alignment horizontal="center" vertical="center" wrapText="1"/>
    </xf>
    <xf numFmtId="0" fontId="4" fillId="9" borderId="2" xfId="0" applyFont="1" applyFill="1" applyBorder="1" applyAlignment="1">
      <alignment horizontal="center" vertical="center"/>
    </xf>
    <xf numFmtId="0" fontId="4" fillId="8" borderId="4" xfId="0" applyFont="1" applyFill="1" applyBorder="1" applyAlignment="1">
      <alignment horizontal="center" vertical="center"/>
    </xf>
    <xf numFmtId="0" fontId="3" fillId="8" borderId="0" xfId="0" applyFont="1" applyFill="1" applyAlignment="1">
      <alignment horizontal="center"/>
    </xf>
    <xf numFmtId="2" fontId="3" fillId="2" borderId="0" xfId="2" applyNumberFormat="1" applyFont="1" applyFill="1" applyBorder="1" applyAlignment="1">
      <alignment horizontal="center" vertical="center" wrapText="1"/>
    </xf>
    <xf numFmtId="0" fontId="4" fillId="0" borderId="4" xfId="0" applyFont="1" applyBorder="1" applyAlignment="1">
      <alignment horizontal="center" vertical="center"/>
    </xf>
    <xf numFmtId="0" fontId="4" fillId="9" borderId="4" xfId="0" applyFont="1" applyFill="1" applyBorder="1" applyAlignment="1">
      <alignment horizontal="center" vertical="center"/>
    </xf>
    <xf numFmtId="0" fontId="3" fillId="3" borderId="0" xfId="0" applyFont="1" applyFill="1" applyAlignment="1">
      <alignment horizontal="center" wrapText="1"/>
    </xf>
    <xf numFmtId="0" fontId="4" fillId="3" borderId="0" xfId="0" applyFont="1" applyFill="1" applyAlignment="1">
      <alignment horizontal="center"/>
    </xf>
    <xf numFmtId="0" fontId="9" fillId="8" borderId="0" xfId="0" applyFont="1" applyFill="1" applyAlignment="1">
      <alignment horizontal="center"/>
    </xf>
    <xf numFmtId="0" fontId="0" fillId="8" borderId="0" xfId="0" applyFill="1" applyAlignment="1">
      <alignment horizontal="center"/>
    </xf>
    <xf numFmtId="10" fontId="23" fillId="6" borderId="2" xfId="8" applyNumberFormat="1" applyFill="1" applyBorder="1" applyAlignment="1" applyProtection="1">
      <alignment horizontal="center" vertical="center"/>
    </xf>
    <xf numFmtId="164" fontId="23" fillId="0" borderId="2" xfId="8" applyNumberFormat="1" applyBorder="1" applyAlignment="1" applyProtection="1">
      <alignment horizontal="center" vertical="center"/>
    </xf>
    <xf numFmtId="10" fontId="4" fillId="8" borderId="2" xfId="0" applyNumberFormat="1" applyFont="1" applyFill="1" applyBorder="1" applyAlignment="1">
      <alignment horizontal="left" vertical="center"/>
    </xf>
    <xf numFmtId="10" fontId="23" fillId="8" borderId="2" xfId="8" applyNumberFormat="1" applyFill="1" applyBorder="1" applyAlignment="1" applyProtection="1">
      <alignment horizontal="center" vertical="center"/>
    </xf>
    <xf numFmtId="0" fontId="22" fillId="3" borderId="3" xfId="0" applyFont="1" applyFill="1" applyBorder="1" applyAlignment="1">
      <alignment horizontal="left" vertical="center" wrapText="1"/>
    </xf>
    <xf numFmtId="10" fontId="4" fillId="6" borderId="3" xfId="0" applyNumberFormat="1" applyFont="1" applyFill="1" applyBorder="1" applyAlignment="1">
      <alignment horizontal="left" vertical="center" wrapText="1"/>
    </xf>
    <xf numFmtId="10" fontId="4" fillId="8" borderId="3" xfId="0" applyNumberFormat="1" applyFont="1" applyFill="1" applyBorder="1" applyAlignment="1">
      <alignment horizontal="left" vertical="center"/>
    </xf>
    <xf numFmtId="0" fontId="22" fillId="3" borderId="4" xfId="0" applyFont="1" applyFill="1" applyBorder="1" applyAlignment="1">
      <alignment horizontal="center" vertical="center"/>
    </xf>
    <xf numFmtId="10" fontId="23" fillId="6" borderId="4" xfId="8" applyNumberFormat="1" applyFill="1" applyBorder="1" applyAlignment="1" applyProtection="1">
      <alignment horizontal="center" vertical="center"/>
    </xf>
    <xf numFmtId="164" fontId="23" fillId="0" borderId="4" xfId="8" applyNumberFormat="1" applyBorder="1" applyAlignment="1" applyProtection="1">
      <alignment horizontal="center" vertical="center"/>
    </xf>
    <xf numFmtId="10" fontId="4" fillId="6" borderId="4" xfId="0" applyNumberFormat="1" applyFont="1" applyFill="1" applyBorder="1" applyAlignment="1">
      <alignment horizontal="center" vertical="center"/>
    </xf>
    <xf numFmtId="10" fontId="4" fillId="8" borderId="4" xfId="0" applyNumberFormat="1" applyFont="1" applyFill="1" applyBorder="1" applyAlignment="1">
      <alignment horizontal="center" vertical="center"/>
    </xf>
  </cellXfs>
  <cellStyles count="9">
    <cellStyle name="Estilo 1" xfId="1"/>
    <cellStyle name="Hipervínculo" xfId="8" builtinId="8"/>
    <cellStyle name="Millares" xfId="2" builtinId="3" customBuiltin="1"/>
    <cellStyle name="Millares [0]" xfId="3" builtinId="6" customBuiltin="1"/>
    <cellStyle name="Moneda" xfId="4" builtinId="4" customBuiltin="1"/>
    <cellStyle name="Moneda [0]" xfId="5" builtinId="7" customBuiltin="1"/>
    <cellStyle name="Normal" xfId="0" builtinId="0" customBuiltin="1"/>
    <cellStyle name="Porcentual" xfId="6" builtinId="5"/>
    <cellStyle name="TABULADO" xfId="7"/>
  </cellStyles>
  <dxfs count="408">
    <dxf>
      <font>
        <b val="0"/>
        <i val="0"/>
        <strike val="0"/>
        <condense val="0"/>
        <extend val="0"/>
        <outline val="0"/>
        <shadow val="0"/>
        <u val="none"/>
        <vertAlign val="baseline"/>
        <sz val="11"/>
        <color indexed="8"/>
        <name val="Arial"/>
        <scheme val="none"/>
      </font>
      <numFmt numFmtId="176" formatCode="#,##0.00;[Red]#,##0.00"/>
      <alignment horizontal="center" vertical="top" textRotation="0" wrapText="0" indent="0" relativeIndent="255" justifyLastLine="0" shrinkToFit="0" mergeCell="0" readingOrder="0"/>
    </dxf>
    <dxf>
      <font>
        <b val="0"/>
        <i val="0"/>
        <strike val="0"/>
        <condense val="0"/>
        <extend val="0"/>
        <outline val="0"/>
        <shadow val="0"/>
        <u val="none"/>
        <vertAlign val="baseline"/>
        <sz val="11"/>
        <color indexed="8"/>
        <name val="Arial"/>
        <scheme val="none"/>
      </font>
      <numFmt numFmtId="164" formatCode="###0"/>
      <alignment horizontal="right" vertical="top" textRotation="0" wrapText="0" indent="0" relativeIndent="0" justifyLastLine="0" shrinkToFit="0" mergeCell="0" readingOrder="0"/>
      <border diagonalUp="0" diagonalDown="0" outline="0">
        <left/>
        <right/>
        <top/>
        <bottom/>
      </border>
    </dxf>
    <dxf>
      <font>
        <b val="0"/>
        <i val="0"/>
        <strike val="0"/>
        <condense val="0"/>
        <extend val="0"/>
        <outline val="0"/>
        <shadow val="0"/>
        <u val="none"/>
        <vertAlign val="baseline"/>
        <sz val="11"/>
        <color indexed="8"/>
        <name val="Arial"/>
        <scheme val="none"/>
      </font>
      <numFmt numFmtId="176" formatCode="#,##0.00;[Red]#,##0.00"/>
      <alignment horizontal="center" vertical="top" textRotation="0" wrapText="0" indent="0" relativeIndent="255" justifyLastLine="0" shrinkToFit="0" mergeCell="0" readingOrder="0"/>
    </dxf>
    <dxf>
      <font>
        <b val="0"/>
        <i val="0"/>
        <strike val="0"/>
        <condense val="0"/>
        <extend val="0"/>
        <outline val="0"/>
        <shadow val="0"/>
        <u val="none"/>
        <vertAlign val="baseline"/>
        <sz val="11"/>
        <color indexed="8"/>
        <name val="Arial"/>
        <scheme val="none"/>
      </font>
      <alignment horizontal="right" vertical="top" textRotation="0" wrapText="0" indent="0" relativeIndent="0" justifyLastLine="0" shrinkToFit="0" mergeCell="0" readingOrder="0"/>
      <border diagonalUp="0" diagonalDown="0" outline="0">
        <left/>
        <right/>
        <top/>
        <bottom/>
      </border>
    </dxf>
    <dxf>
      <font>
        <b val="0"/>
        <i val="0"/>
        <strike val="0"/>
        <condense val="0"/>
        <extend val="0"/>
        <outline val="0"/>
        <shadow val="0"/>
        <u val="none"/>
        <vertAlign val="baseline"/>
        <sz val="11"/>
        <color indexed="8"/>
        <name val="Arial"/>
        <scheme val="none"/>
      </font>
      <numFmt numFmtId="176" formatCode="#,##0.00;[Red]#,##0.00"/>
      <alignment horizontal="center" vertical="top" textRotation="0" wrapText="0" indent="0" relativeIndent="255" justifyLastLine="0" shrinkToFit="0" mergeCell="0" readingOrder="0"/>
    </dxf>
    <dxf>
      <font>
        <b val="0"/>
        <i val="0"/>
        <strike val="0"/>
        <condense val="0"/>
        <extend val="0"/>
        <outline val="0"/>
        <shadow val="0"/>
        <u val="none"/>
        <vertAlign val="baseline"/>
        <sz val="11"/>
        <color indexed="8"/>
        <name val="Arial"/>
        <scheme val="none"/>
      </font>
      <alignment horizontal="right" vertical="top" textRotation="0" wrapText="0" indent="0" relativeIndent="0" justifyLastLine="0" shrinkToFit="0" mergeCell="0" readingOrder="0"/>
      <border diagonalUp="0" diagonalDown="0" outline="0">
        <left/>
        <right/>
        <top/>
        <bottom/>
      </border>
    </dxf>
    <dxf>
      <font>
        <b val="0"/>
        <i val="0"/>
        <strike val="0"/>
        <condense val="0"/>
        <extend val="0"/>
        <outline val="0"/>
        <shadow val="0"/>
        <u val="none"/>
        <vertAlign val="baseline"/>
        <sz val="11"/>
        <color indexed="8"/>
        <name val="Arial"/>
        <scheme val="none"/>
      </font>
      <numFmt numFmtId="176" formatCode="#,##0.00;[Red]#,##0.00"/>
      <alignment horizontal="center" vertical="top" textRotation="0" wrapText="0" indent="0" relativeIndent="255" justifyLastLine="0" shrinkToFit="0" mergeCell="0" readingOrder="0"/>
    </dxf>
    <dxf>
      <font>
        <b val="0"/>
        <i val="0"/>
        <strike val="0"/>
        <condense val="0"/>
        <extend val="0"/>
        <outline val="0"/>
        <shadow val="0"/>
        <u val="none"/>
        <vertAlign val="baseline"/>
        <sz val="11"/>
        <color indexed="8"/>
        <name val="Arial"/>
        <scheme val="none"/>
      </font>
      <alignment horizontal="right" vertical="top" textRotation="0" wrapText="0" indent="0" relativeIndent="0" justifyLastLine="0" shrinkToFit="0" mergeCell="0" readingOrder="0"/>
      <border diagonalUp="0" diagonalDown="0" outline="0">
        <left/>
        <right/>
        <top/>
        <bottom/>
      </border>
    </dxf>
    <dxf>
      <font>
        <b val="0"/>
        <i val="0"/>
        <strike val="0"/>
        <condense val="0"/>
        <extend val="0"/>
        <outline val="0"/>
        <shadow val="0"/>
        <u val="none"/>
        <vertAlign val="baseline"/>
        <sz val="11"/>
        <color indexed="8"/>
        <name val="Arial"/>
        <scheme val="none"/>
      </font>
      <numFmt numFmtId="176" formatCode="#,##0.00;[Red]#,##0.00"/>
      <alignment horizontal="center" vertical="top" textRotation="0" wrapText="0" indent="0" relativeIndent="255" justifyLastLine="0" shrinkToFit="0" mergeCell="0" readingOrder="0"/>
    </dxf>
    <dxf>
      <font>
        <b val="0"/>
        <i val="0"/>
        <strike val="0"/>
        <condense val="0"/>
        <extend val="0"/>
        <outline val="0"/>
        <shadow val="0"/>
        <u val="none"/>
        <vertAlign val="baseline"/>
        <sz val="11"/>
        <color indexed="8"/>
        <name val="Arial"/>
        <scheme val="none"/>
      </font>
      <alignment horizontal="right" vertical="top" textRotation="0" wrapText="0" indent="0" relativeIndent="0" justifyLastLine="0" shrinkToFit="0" mergeCell="0" readingOrder="0"/>
      <border diagonalUp="0" diagonalDown="0" outline="0">
        <left/>
        <right/>
        <top/>
        <bottom/>
      </border>
    </dxf>
    <dxf>
      <font>
        <b val="0"/>
        <i val="0"/>
        <strike val="0"/>
        <condense val="0"/>
        <extend val="0"/>
        <outline val="0"/>
        <shadow val="0"/>
        <u val="none"/>
        <vertAlign val="baseline"/>
        <sz val="11"/>
        <color indexed="8"/>
        <name val="Arial"/>
        <scheme val="none"/>
      </font>
      <alignment horizontal="general" vertical="top" textRotation="0" wrapText="1" indent="0" relativeIndent="255" justifyLastLine="0" shrinkToFit="0" mergeCell="0" readingOrder="0"/>
    </dxf>
    <dxf>
      <font>
        <b val="0"/>
        <i val="0"/>
        <strike val="0"/>
        <condense val="0"/>
        <extend val="0"/>
        <outline val="0"/>
        <shadow val="0"/>
        <u val="none"/>
        <vertAlign val="baseline"/>
        <sz val="11"/>
        <color indexed="8"/>
        <name val="Arial"/>
        <scheme val="none"/>
      </font>
      <alignment horizontal="left" vertical="top" textRotation="0" wrapText="1" indent="0" relativeIndent="0" justifyLastLine="0" shrinkToFit="0" mergeCell="0" readingOrder="0"/>
      <border diagonalUp="0" diagonalDown="0" outline="0">
        <left/>
        <right/>
        <top/>
        <bottom/>
      </border>
    </dxf>
    <dxf>
      <font>
        <b val="0"/>
        <i val="0"/>
        <strike val="0"/>
        <condense val="0"/>
        <extend val="0"/>
        <outline val="0"/>
        <shadow val="0"/>
        <u val="none"/>
        <vertAlign val="baseline"/>
        <sz val="11"/>
        <color indexed="8"/>
        <name val="Arial"/>
        <scheme val="none"/>
      </font>
      <alignment horizontal="general" vertical="top" textRotation="0" wrapText="0" indent="0" relativeIndent="255" justifyLastLine="0" shrinkToFit="0" mergeCell="0" readingOrder="0"/>
    </dxf>
    <dxf>
      <font>
        <b val="0"/>
        <i val="0"/>
        <strike val="0"/>
        <condense val="0"/>
        <extend val="0"/>
        <outline val="0"/>
        <shadow val="0"/>
        <u val="none"/>
        <vertAlign val="baseline"/>
        <sz val="11"/>
        <color indexed="8"/>
        <name val="Arial"/>
        <scheme val="none"/>
      </font>
      <alignment horizontal="general" vertical="top" textRotation="0" wrapText="0" indent="0" relativeIndent="255" justifyLastLine="0" shrinkToFit="0" mergeCell="0" readingOrder="0"/>
    </dxf>
    <dxf>
      <font>
        <b val="0"/>
        <i val="0"/>
        <strike val="0"/>
        <condense val="0"/>
        <extend val="0"/>
        <outline val="0"/>
        <shadow val="0"/>
        <u val="none"/>
        <vertAlign val="baseline"/>
        <sz val="11"/>
        <color indexed="8"/>
        <name val="Arial"/>
        <scheme val="none"/>
      </font>
      <numFmt numFmtId="164" formatCode="###0"/>
      <alignment horizontal="center" vertical="bottom" textRotation="0" wrapText="0" indent="0" relativeIndent="0" justifyLastLine="0" shrinkToFit="0" mergeCell="0" readingOrder="0"/>
    </dxf>
    <dxf>
      <font>
        <b val="0"/>
        <i val="0"/>
        <strike val="0"/>
        <condense val="0"/>
        <extend val="0"/>
        <outline val="0"/>
        <shadow val="0"/>
        <u val="none"/>
        <vertAlign val="baseline"/>
        <sz val="11"/>
        <color indexed="8"/>
        <name val="Arial"/>
        <scheme val="none"/>
      </font>
      <numFmt numFmtId="164" formatCode="###0"/>
      <alignment horizontal="center" vertical="bottom" textRotation="0" wrapText="0" indent="0" relativeIndent="0" justifyLastLine="0" shrinkToFit="0" mergeCell="0" readingOrder="0"/>
      <border diagonalUp="0" diagonalDown="0" outline="0">
        <left/>
        <right/>
        <top/>
        <bottom/>
      </border>
    </dxf>
    <dxf>
      <font>
        <b val="0"/>
        <i val="0"/>
        <strike val="0"/>
        <condense val="0"/>
        <extend val="0"/>
        <outline val="0"/>
        <shadow val="0"/>
        <u val="none"/>
        <vertAlign val="baseline"/>
        <sz val="11"/>
        <color indexed="8"/>
        <name val="Arial"/>
        <scheme val="none"/>
      </font>
      <numFmt numFmtId="164" formatCode="###0"/>
      <alignment horizontal="center" vertical="bottom" textRotation="0" wrapText="0" indent="0" relativeIndent="0" justifyLastLine="0" shrinkToFit="0" mergeCell="0" readingOrder="0"/>
    </dxf>
    <dxf>
      <font>
        <b val="0"/>
        <i val="0"/>
        <strike val="0"/>
        <condense val="0"/>
        <extend val="0"/>
        <outline val="0"/>
        <shadow val="0"/>
        <u val="none"/>
        <vertAlign val="baseline"/>
        <sz val="11"/>
        <color indexed="8"/>
        <name val="Arial"/>
        <scheme val="none"/>
      </font>
      <numFmt numFmtId="164" formatCode="###0"/>
      <alignment horizontal="center" vertical="bottom" textRotation="0" wrapText="0" indent="0" relativeIndent="0" justifyLastLine="0" shrinkToFit="0" mergeCell="0" readingOrder="0"/>
      <border diagonalUp="0" diagonalDown="0" outline="0">
        <left/>
        <right/>
        <top/>
        <bottom/>
      </border>
    </dxf>
    <dxf>
      <font>
        <b val="0"/>
        <i val="0"/>
        <strike val="0"/>
        <condense val="0"/>
        <extend val="0"/>
        <outline val="0"/>
        <shadow val="0"/>
        <u val="none"/>
        <vertAlign val="baseline"/>
        <sz val="11"/>
        <color indexed="8"/>
        <name val="Arial"/>
        <scheme val="none"/>
      </font>
      <numFmt numFmtId="164" formatCode="###0"/>
      <alignment horizontal="center" vertical="bottom" textRotation="0" wrapText="0" indent="0" relativeIndent="0" justifyLastLine="0" shrinkToFit="0" mergeCell="0" readingOrder="0"/>
    </dxf>
    <dxf>
      <font>
        <b val="0"/>
        <i val="0"/>
        <strike val="0"/>
        <condense val="0"/>
        <extend val="0"/>
        <outline val="0"/>
        <shadow val="0"/>
        <u val="none"/>
        <vertAlign val="baseline"/>
        <sz val="11"/>
        <color indexed="8"/>
        <name val="Arial"/>
        <scheme val="none"/>
      </font>
      <numFmt numFmtId="164" formatCode="###0"/>
      <alignment horizontal="center" vertical="bottom" textRotation="0" wrapText="0" indent="0" relativeIndent="0" justifyLastLine="0" shrinkToFit="0" mergeCell="0" readingOrder="0"/>
      <border diagonalUp="0" diagonalDown="0" outline="0">
        <left/>
        <right/>
        <top/>
        <bottom/>
      </border>
    </dxf>
    <dxf>
      <font>
        <b val="0"/>
        <i val="0"/>
        <strike val="0"/>
        <condense val="0"/>
        <extend val="0"/>
        <outline val="0"/>
        <shadow val="0"/>
        <u val="none"/>
        <vertAlign val="baseline"/>
        <sz val="11"/>
        <color indexed="8"/>
        <name val="Arial"/>
        <scheme val="none"/>
      </font>
      <numFmt numFmtId="164" formatCode="###0"/>
      <alignment horizontal="center" vertical="bottom" textRotation="0" wrapText="0" indent="0" relativeIndent="0" justifyLastLine="0" shrinkToFit="0" mergeCell="0" readingOrder="0"/>
    </dxf>
    <dxf>
      <font>
        <b val="0"/>
        <i val="0"/>
        <strike val="0"/>
        <condense val="0"/>
        <extend val="0"/>
        <outline val="0"/>
        <shadow val="0"/>
        <u val="none"/>
        <vertAlign val="baseline"/>
        <sz val="11"/>
        <color indexed="8"/>
        <name val="Arial"/>
        <scheme val="none"/>
      </font>
      <numFmt numFmtId="164" formatCode="###0"/>
      <alignment horizontal="center" vertical="bottom" textRotation="0" wrapText="0" indent="0" relativeIndent="0" justifyLastLine="0" shrinkToFit="0" mergeCell="0" readingOrder="0"/>
      <border diagonalUp="0" diagonalDown="0" outline="0">
        <left/>
        <right/>
        <top/>
        <bottom/>
      </border>
    </dxf>
    <dxf>
      <font>
        <b val="0"/>
        <i val="0"/>
        <strike val="0"/>
        <condense val="0"/>
        <extend val="0"/>
        <outline val="0"/>
        <shadow val="0"/>
        <u val="none"/>
        <vertAlign val="baseline"/>
        <sz val="11"/>
        <color indexed="8"/>
        <name val="Arial"/>
        <scheme val="none"/>
      </font>
      <numFmt numFmtId="164" formatCode="###0"/>
      <alignment horizontal="center" vertical="bottom" textRotation="0" wrapText="0" indent="0" relativeIndent="0" justifyLastLine="0" shrinkToFit="0" mergeCell="0" readingOrder="0"/>
    </dxf>
    <dxf>
      <font>
        <b val="0"/>
        <i val="0"/>
        <strike val="0"/>
        <condense val="0"/>
        <extend val="0"/>
        <outline val="0"/>
        <shadow val="0"/>
        <u val="none"/>
        <vertAlign val="baseline"/>
        <sz val="11"/>
        <color indexed="8"/>
        <name val="Arial"/>
        <scheme val="none"/>
      </font>
      <numFmt numFmtId="164" formatCode="###0"/>
      <alignment horizontal="center" vertical="bottom" textRotation="0" wrapText="0" indent="0" relativeIndent="0" justifyLastLine="0" shrinkToFit="0" mergeCell="0" readingOrder="0"/>
      <border diagonalUp="0" diagonalDown="0" outline="0">
        <left/>
        <right/>
        <top/>
        <bottom/>
      </border>
    </dxf>
    <dxf>
      <font>
        <b val="0"/>
        <i val="0"/>
        <strike val="0"/>
        <condense val="0"/>
        <extend val="0"/>
        <outline val="0"/>
        <shadow val="0"/>
        <u val="none"/>
        <vertAlign val="baseline"/>
        <sz val="11"/>
        <color indexed="8"/>
        <name val="Arial"/>
        <scheme val="none"/>
      </font>
      <numFmt numFmtId="164" formatCode="###0"/>
      <alignment horizontal="center" vertical="bottom" textRotation="0" wrapText="0" indent="0" relativeIndent="0" justifyLastLine="0" shrinkToFit="0" mergeCell="0" readingOrder="0"/>
    </dxf>
    <dxf>
      <font>
        <b val="0"/>
        <i val="0"/>
        <strike val="0"/>
        <condense val="0"/>
        <extend val="0"/>
        <outline val="0"/>
        <shadow val="0"/>
        <u val="none"/>
        <vertAlign val="baseline"/>
        <sz val="11"/>
        <color indexed="8"/>
        <name val="Arial"/>
        <scheme val="none"/>
      </font>
      <numFmt numFmtId="164" formatCode="###0"/>
      <alignment horizontal="center" vertical="bottom" textRotation="0" wrapText="0" indent="0" relativeIndent="0" justifyLastLine="0" shrinkToFit="0" mergeCell="0" readingOrder="0"/>
      <border diagonalUp="0" diagonalDown="0" outline="0">
        <left/>
        <right/>
        <top/>
        <bottom/>
      </border>
    </dxf>
    <dxf>
      <font>
        <b val="0"/>
        <i val="0"/>
        <strike val="0"/>
        <condense val="0"/>
        <extend val="0"/>
        <outline val="0"/>
        <shadow val="0"/>
        <u val="none"/>
        <vertAlign val="baseline"/>
        <sz val="11"/>
        <color indexed="8"/>
        <name val="Arial"/>
        <scheme val="none"/>
      </font>
      <numFmt numFmtId="164" formatCode="###0"/>
      <alignment horizontal="center" vertical="bottom" textRotation="0" wrapText="0" indent="0" relativeIndent="0" justifyLastLine="0" shrinkToFit="0" mergeCell="0" readingOrder="0"/>
    </dxf>
    <dxf>
      <font>
        <b val="0"/>
        <i val="0"/>
        <strike val="0"/>
        <condense val="0"/>
        <extend val="0"/>
        <outline val="0"/>
        <shadow val="0"/>
        <u val="none"/>
        <vertAlign val="baseline"/>
        <sz val="11"/>
        <color indexed="8"/>
        <name val="Arial"/>
        <scheme val="none"/>
      </font>
      <numFmt numFmtId="164" formatCode="###0"/>
      <alignment horizontal="center" vertical="bottom" textRotation="0" wrapText="0" indent="0" relativeIndent="0" justifyLastLine="0" shrinkToFit="0" mergeCell="0" readingOrder="0"/>
      <border diagonalUp="0" diagonalDown="0" outline="0">
        <left/>
        <right/>
        <top/>
        <bottom/>
      </border>
    </dxf>
    <dxf>
      <font>
        <b val="0"/>
        <i val="0"/>
        <strike val="0"/>
        <condense val="0"/>
        <extend val="0"/>
        <outline val="0"/>
        <shadow val="0"/>
        <u val="none"/>
        <vertAlign val="baseline"/>
        <sz val="11"/>
        <color indexed="8"/>
        <name val="Arial"/>
        <scheme val="none"/>
      </font>
      <numFmt numFmtId="164" formatCode="###0"/>
      <alignment horizontal="center" vertical="bottom" textRotation="0" wrapText="0" indent="0" relativeIndent="0" justifyLastLine="0" shrinkToFit="0" mergeCell="0" readingOrder="0"/>
    </dxf>
    <dxf>
      <font>
        <b val="0"/>
        <i val="0"/>
        <strike val="0"/>
        <condense val="0"/>
        <extend val="0"/>
        <outline val="0"/>
        <shadow val="0"/>
        <u val="none"/>
        <vertAlign val="baseline"/>
        <sz val="11"/>
        <color indexed="8"/>
        <name val="Arial"/>
        <scheme val="none"/>
      </font>
      <numFmt numFmtId="164" formatCode="###0"/>
      <alignment horizontal="center" vertical="bottom" textRotation="0" wrapText="0" indent="0" relativeIndent="0" justifyLastLine="0" shrinkToFit="0" mergeCell="0" readingOrder="0"/>
      <border diagonalUp="0" diagonalDown="0" outline="0">
        <left/>
        <right/>
        <top/>
        <bottom/>
      </border>
    </dxf>
    <dxf>
      <font>
        <b val="0"/>
        <i val="0"/>
        <strike val="0"/>
        <condense val="0"/>
        <extend val="0"/>
        <outline val="0"/>
        <shadow val="0"/>
        <u val="none"/>
        <vertAlign val="baseline"/>
        <sz val="11"/>
        <color indexed="8"/>
        <name val="Arial"/>
        <scheme val="none"/>
      </font>
      <numFmt numFmtId="164" formatCode="###0"/>
      <alignment horizontal="center" vertical="bottom" textRotation="0" wrapText="0" indent="0" relativeIndent="0" justifyLastLine="0" shrinkToFit="0" mergeCell="0" readingOrder="0"/>
    </dxf>
    <dxf>
      <font>
        <b val="0"/>
        <i val="0"/>
        <strike val="0"/>
        <condense val="0"/>
        <extend val="0"/>
        <outline val="0"/>
        <shadow val="0"/>
        <u val="none"/>
        <vertAlign val="baseline"/>
        <sz val="11"/>
        <color indexed="8"/>
        <name val="Arial"/>
        <scheme val="none"/>
      </font>
      <numFmt numFmtId="164" formatCode="###0"/>
      <alignment horizontal="center" vertical="bottom" textRotation="0" wrapText="0" indent="0" relativeIndent="0" justifyLastLine="0" shrinkToFit="0" mergeCell="0" readingOrder="0"/>
      <border diagonalUp="0" diagonalDown="0" outline="0">
        <left/>
        <right/>
        <top/>
        <bottom/>
      </border>
    </dxf>
    <dxf>
      <font>
        <b val="0"/>
        <i val="0"/>
        <strike val="0"/>
        <condense val="0"/>
        <extend val="0"/>
        <outline val="0"/>
        <shadow val="0"/>
        <u val="none"/>
        <vertAlign val="baseline"/>
        <sz val="11"/>
        <color indexed="8"/>
        <name val="Arial"/>
        <scheme val="none"/>
      </font>
      <numFmt numFmtId="164" formatCode="###0"/>
      <alignment horizontal="center" vertical="bottom" textRotation="0" wrapText="0" indent="0" relativeIndent="0" justifyLastLine="0" shrinkToFit="0" mergeCell="0" readingOrder="0"/>
    </dxf>
    <dxf>
      <font>
        <b val="0"/>
        <i val="0"/>
        <strike val="0"/>
        <condense val="0"/>
        <extend val="0"/>
        <outline val="0"/>
        <shadow val="0"/>
        <u val="none"/>
        <vertAlign val="baseline"/>
        <sz val="11"/>
        <color indexed="8"/>
        <name val="Arial"/>
        <scheme val="none"/>
      </font>
      <numFmt numFmtId="164" formatCode="###0"/>
      <alignment horizontal="center" vertical="bottom" textRotation="0" wrapText="0" indent="0" relativeIndent="0" justifyLastLine="0" shrinkToFit="0" mergeCell="0" readingOrder="0"/>
      <border diagonalUp="0" diagonalDown="0" outline="0">
        <left/>
        <right/>
        <top/>
        <bottom/>
      </border>
    </dxf>
    <dxf>
      <font>
        <b val="0"/>
        <i val="0"/>
        <strike val="0"/>
        <condense val="0"/>
        <extend val="0"/>
        <outline val="0"/>
        <shadow val="0"/>
        <u val="none"/>
        <vertAlign val="baseline"/>
        <sz val="11"/>
        <color indexed="8"/>
        <name val="Arial"/>
        <scheme val="none"/>
      </font>
      <numFmt numFmtId="164" formatCode="###0"/>
      <alignment horizontal="center" vertical="bottom" textRotation="0" wrapText="0" indent="0" relativeIndent="0" justifyLastLine="0" shrinkToFit="0" mergeCell="0" readingOrder="0"/>
    </dxf>
    <dxf>
      <font>
        <b val="0"/>
        <i val="0"/>
        <strike val="0"/>
        <condense val="0"/>
        <extend val="0"/>
        <outline val="0"/>
        <shadow val="0"/>
        <u val="none"/>
        <vertAlign val="baseline"/>
        <sz val="11"/>
        <color indexed="8"/>
        <name val="Arial"/>
        <scheme val="none"/>
      </font>
      <numFmt numFmtId="164" formatCode="###0"/>
      <alignment horizontal="center" vertical="bottom" textRotation="0" wrapText="0" indent="0" relativeIndent="0" justifyLastLine="0" shrinkToFit="0" mergeCell="0" readingOrder="0"/>
      <border diagonalUp="0" diagonalDown="0" outline="0">
        <left/>
        <right/>
        <top/>
        <bottom/>
      </border>
    </dxf>
    <dxf>
      <font>
        <b val="0"/>
        <i val="0"/>
        <strike val="0"/>
        <condense val="0"/>
        <extend val="0"/>
        <outline val="0"/>
        <shadow val="0"/>
        <u val="none"/>
        <vertAlign val="baseline"/>
        <sz val="11"/>
        <color indexed="8"/>
        <name val="Arial"/>
        <scheme val="none"/>
      </font>
      <numFmt numFmtId="164" formatCode="###0"/>
      <alignment horizontal="center" vertical="bottom" textRotation="0" wrapText="0" indent="0" relativeIndent="0" justifyLastLine="0" shrinkToFit="0" mergeCell="0" readingOrder="0"/>
    </dxf>
    <dxf>
      <font>
        <b val="0"/>
        <i val="0"/>
        <strike val="0"/>
        <condense val="0"/>
        <extend val="0"/>
        <outline val="0"/>
        <shadow val="0"/>
        <u val="none"/>
        <vertAlign val="baseline"/>
        <sz val="11"/>
        <color indexed="8"/>
        <name val="Arial"/>
        <scheme val="none"/>
      </font>
      <numFmt numFmtId="164" formatCode="###0"/>
      <alignment horizontal="center" vertical="bottom" textRotation="0" wrapText="0" indent="0" relativeIndent="0" justifyLastLine="0" shrinkToFit="0" mergeCell="0" readingOrder="0"/>
      <border diagonalUp="0" diagonalDown="0" outline="0">
        <left/>
        <right/>
        <top/>
        <bottom/>
      </border>
    </dxf>
    <dxf>
      <font>
        <b val="0"/>
        <i val="0"/>
        <strike val="0"/>
        <condense val="0"/>
        <extend val="0"/>
        <outline val="0"/>
        <shadow val="0"/>
        <u val="none"/>
        <vertAlign val="baseline"/>
        <sz val="11"/>
        <color indexed="8"/>
        <name val="Arial"/>
        <scheme val="none"/>
      </font>
      <numFmt numFmtId="164" formatCode="###0"/>
      <alignment horizontal="center" vertical="bottom" textRotation="0" wrapText="0" indent="0" relativeIndent="0" justifyLastLine="0" shrinkToFit="0" mergeCell="0" readingOrder="0"/>
    </dxf>
    <dxf>
      <font>
        <b val="0"/>
        <i val="0"/>
        <strike val="0"/>
        <condense val="0"/>
        <extend val="0"/>
        <outline val="0"/>
        <shadow val="0"/>
        <u val="none"/>
        <vertAlign val="baseline"/>
        <sz val="11"/>
        <color indexed="8"/>
        <name val="Arial"/>
        <scheme val="none"/>
      </font>
      <numFmt numFmtId="164" formatCode="###0"/>
      <alignment horizontal="center" vertical="bottom" textRotation="0" wrapText="0" indent="0" relativeIndent="0" justifyLastLine="0" shrinkToFit="0" mergeCell="0" readingOrder="0"/>
      <border diagonalUp="0" diagonalDown="0" outline="0">
        <left/>
        <right/>
        <top/>
        <bottom/>
      </border>
    </dxf>
    <dxf>
      <font>
        <b val="0"/>
        <i val="0"/>
        <strike val="0"/>
        <condense val="0"/>
        <extend val="0"/>
        <outline val="0"/>
        <shadow val="0"/>
        <u val="none"/>
        <vertAlign val="baseline"/>
        <sz val="11"/>
        <color indexed="8"/>
        <name val="Arial"/>
        <scheme val="none"/>
      </font>
      <numFmt numFmtId="164" formatCode="###0"/>
      <alignment horizontal="center" vertical="bottom" textRotation="0" wrapText="0" indent="0" relativeIndent="0" justifyLastLine="0" shrinkToFit="0" mergeCell="0" readingOrder="0"/>
    </dxf>
    <dxf>
      <font>
        <b val="0"/>
        <i val="0"/>
        <strike val="0"/>
        <condense val="0"/>
        <extend val="0"/>
        <outline val="0"/>
        <shadow val="0"/>
        <u val="none"/>
        <vertAlign val="baseline"/>
        <sz val="11"/>
        <color indexed="8"/>
        <name val="Arial"/>
        <scheme val="none"/>
      </font>
      <numFmt numFmtId="164" formatCode="###0"/>
      <alignment horizontal="center" vertical="bottom" textRotation="0" wrapText="0" indent="0" relativeIndent="0" justifyLastLine="0" shrinkToFit="0" mergeCell="0" readingOrder="0"/>
      <border diagonalUp="0" diagonalDown="0" outline="0">
        <left/>
        <right/>
        <top/>
        <bottom/>
      </border>
    </dxf>
    <dxf>
      <font>
        <b val="0"/>
        <i val="0"/>
        <strike val="0"/>
        <condense val="0"/>
        <extend val="0"/>
        <outline val="0"/>
        <shadow val="0"/>
        <u val="none"/>
        <vertAlign val="baseline"/>
        <sz val="11"/>
        <color indexed="8"/>
        <name val="Arial"/>
        <scheme val="none"/>
      </font>
      <numFmt numFmtId="164" formatCode="###0"/>
      <alignment horizontal="center" vertical="bottom" textRotation="0" wrapText="0" indent="0" relativeIndent="0" justifyLastLine="0" shrinkToFit="0" mergeCell="0" readingOrder="0"/>
    </dxf>
    <dxf>
      <font>
        <b val="0"/>
        <i val="0"/>
        <strike val="0"/>
        <condense val="0"/>
        <extend val="0"/>
        <outline val="0"/>
        <shadow val="0"/>
        <u val="none"/>
        <vertAlign val="baseline"/>
        <sz val="11"/>
        <color indexed="8"/>
        <name val="Arial"/>
        <scheme val="none"/>
      </font>
      <numFmt numFmtId="164" formatCode="###0"/>
      <alignment horizontal="center" vertical="bottom" textRotation="0" wrapText="0" indent="0" relativeIndent="0" justifyLastLine="0" shrinkToFit="0" mergeCell="0" readingOrder="0"/>
      <border diagonalUp="0" diagonalDown="0" outline="0">
        <left/>
        <right/>
        <top/>
        <bottom/>
      </border>
    </dxf>
    <dxf>
      <font>
        <b val="0"/>
        <i val="0"/>
        <strike val="0"/>
        <condense val="0"/>
        <extend val="0"/>
        <outline val="0"/>
        <shadow val="0"/>
        <u val="none"/>
        <vertAlign val="baseline"/>
        <sz val="11"/>
        <color indexed="8"/>
        <name val="Arial"/>
        <scheme val="none"/>
      </font>
      <alignment horizontal="center" vertical="bottom" textRotation="0" wrapText="0" indent="0" relativeIndent="0" justifyLastLine="0" shrinkToFit="0" mergeCell="0" readingOrder="0"/>
    </dxf>
    <dxf>
      <font>
        <b val="0"/>
        <i val="0"/>
        <strike val="0"/>
        <condense val="0"/>
        <extend val="0"/>
        <outline val="0"/>
        <shadow val="0"/>
        <u val="none"/>
        <vertAlign val="baseline"/>
        <sz val="11"/>
        <color indexed="8"/>
        <name val="Arial"/>
        <scheme val="none"/>
      </font>
      <numFmt numFmtId="164" formatCode="###0"/>
      <alignment horizontal="center" vertical="bottom" textRotation="0" wrapText="0" indent="0" relativeIndent="0" justifyLastLine="0" shrinkToFit="0" mergeCell="0" readingOrder="0"/>
    </dxf>
    <dxf>
      <font>
        <b val="0"/>
        <i val="0"/>
        <strike val="0"/>
        <condense val="0"/>
        <extend val="0"/>
        <outline val="0"/>
        <shadow val="0"/>
        <u val="none"/>
        <vertAlign val="baseline"/>
        <sz val="11"/>
        <color auto="1"/>
        <name val="Arial"/>
        <scheme val="none"/>
      </font>
      <numFmt numFmtId="178" formatCode="#,##0;[Red]#,##0"/>
      <fill>
        <patternFill patternType="none">
          <fgColor indexed="64"/>
          <bgColor indexed="65"/>
        </patternFill>
      </fill>
      <alignment horizontal="center" vertical="bottom" textRotation="0" wrapText="0" indent="0" relativeIndent="0" justifyLastLine="0" shrinkToFit="0" mergeCell="0" readingOrder="0"/>
      <border diagonalUp="0" diagonalDown="0">
        <left style="thin">
          <color indexed="64"/>
        </left>
        <right style="thin">
          <color indexed="64"/>
        </right>
        <top/>
        <bottom/>
      </border>
    </dxf>
    <dxf>
      <font>
        <b val="0"/>
        <i val="0"/>
        <strike val="0"/>
        <condense val="0"/>
        <extend val="0"/>
        <outline val="0"/>
        <shadow val="0"/>
        <u val="none"/>
        <vertAlign val="baseline"/>
        <sz val="11"/>
        <color indexed="8"/>
        <name val="Arial"/>
        <scheme val="none"/>
      </font>
      <numFmt numFmtId="164" formatCode="###0"/>
      <alignment horizontal="right" vertical="top" textRotation="0" wrapText="0" indent="0" relativeIndent="0" justifyLastLine="0" shrinkToFit="0" mergeCell="0" readingOrder="0"/>
      <border diagonalUp="0" diagonalDown="0" outline="0">
        <left/>
        <right/>
        <top/>
        <bottom/>
      </border>
    </dxf>
    <dxf>
      <font>
        <b val="0"/>
        <i val="0"/>
        <strike val="0"/>
        <condense val="0"/>
        <extend val="0"/>
        <outline val="0"/>
        <shadow val="0"/>
        <u val="none"/>
        <vertAlign val="baseline"/>
        <sz val="11"/>
        <color indexed="8"/>
        <name val="Arial"/>
        <scheme val="none"/>
      </font>
      <alignment horizontal="left" vertical="top" textRotation="0" wrapText="1" indent="0" relativeIndent="0" justifyLastLine="0" shrinkToFit="0" mergeCell="0" readingOrder="0"/>
    </dxf>
    <dxf>
      <font>
        <b val="0"/>
        <i val="0"/>
        <strike val="0"/>
        <condense val="0"/>
        <extend val="0"/>
        <outline val="0"/>
        <shadow val="0"/>
        <u val="none"/>
        <vertAlign val="baseline"/>
        <sz val="11"/>
        <color indexed="8"/>
        <name val="Arial"/>
        <scheme val="none"/>
      </font>
      <alignment horizontal="left" vertical="top" textRotation="0" wrapText="1" indent="0" relativeIndent="0" justifyLastLine="0" shrinkToFit="0" mergeCell="0" readingOrder="0"/>
      <border diagonalUp="0" diagonalDown="0" outline="0">
        <left/>
        <right/>
        <top/>
        <bottom/>
      </border>
    </dxf>
    <dxf>
      <font>
        <b val="0"/>
        <i val="0"/>
        <strike val="0"/>
        <condense val="0"/>
        <extend val="0"/>
        <outline val="0"/>
        <shadow val="0"/>
        <u val="none"/>
        <vertAlign val="baseline"/>
        <sz val="11"/>
        <color auto="1"/>
        <name val="Arial"/>
        <scheme val="none"/>
      </font>
    </dxf>
    <dxf>
      <font>
        <b val="0"/>
        <i val="0"/>
        <strike val="0"/>
        <condense val="0"/>
        <extend val="0"/>
        <outline val="0"/>
        <shadow val="0"/>
        <u val="none"/>
        <vertAlign val="baseline"/>
        <sz val="11"/>
        <color indexed="8"/>
        <name val="Arial"/>
        <scheme val="none"/>
      </font>
      <numFmt numFmtId="164" formatCode="###0"/>
      <alignment horizontal="right" vertical="top" textRotation="0" wrapText="0" indent="0" relativeIndent="0" justifyLastLine="0" shrinkToFit="0" mergeCell="0" readingOrder="0"/>
    </dxf>
    <dxf>
      <font>
        <b val="0"/>
        <i val="0"/>
        <strike val="0"/>
        <condense val="0"/>
        <extend val="0"/>
        <outline val="0"/>
        <shadow val="0"/>
        <u val="none"/>
        <vertAlign val="baseline"/>
        <sz val="11"/>
        <color auto="1"/>
        <name val="Arial"/>
        <scheme val="none"/>
      </font>
      <numFmt numFmtId="176" formatCode="#,##0.00;[Red]#,##0.00"/>
      <fill>
        <patternFill patternType="none">
          <fgColor indexed="64"/>
          <bgColor indexed="65"/>
        </patternFill>
      </fill>
      <alignment horizontal="center" vertical="bottom" textRotation="0" wrapText="0" indent="0" relativeIndent="0" justifyLastLine="0" shrinkToFit="0" mergeCell="0" readingOrder="0"/>
      <border diagonalUp="0" diagonalDown="0">
        <left style="thin">
          <color indexed="64"/>
        </left>
        <right style="thin">
          <color indexed="64"/>
        </right>
        <top/>
        <bottom/>
      </border>
    </dxf>
    <dxf>
      <font>
        <b val="0"/>
        <i val="0"/>
        <strike val="0"/>
        <condense val="0"/>
        <extend val="0"/>
        <outline val="0"/>
        <shadow val="0"/>
        <u val="none"/>
        <vertAlign val="baseline"/>
        <sz val="11"/>
        <color indexed="8"/>
        <name val="Arial"/>
        <scheme val="none"/>
      </font>
      <alignment horizontal="right" vertical="top" textRotation="0" wrapText="0" indent="0" relativeIndent="0" justifyLastLine="0" shrinkToFit="0" mergeCell="0" readingOrder="0"/>
      <border diagonalUp="0" diagonalDown="0" outline="0">
        <left/>
        <right/>
        <top/>
        <bottom/>
      </border>
    </dxf>
    <dxf>
      <font>
        <b val="0"/>
        <i val="0"/>
        <strike val="0"/>
        <condense val="0"/>
        <extend val="0"/>
        <outline val="0"/>
        <shadow val="0"/>
        <u val="none"/>
        <vertAlign val="baseline"/>
        <sz val="11"/>
        <color indexed="8"/>
        <name val="Arial"/>
        <scheme val="none"/>
      </font>
      <alignment horizontal="left" vertical="top" textRotation="0" wrapText="1" indent="0" relativeIndent="0" justifyLastLine="0" shrinkToFit="0" mergeCell="0" readingOrder="0"/>
    </dxf>
    <dxf>
      <font>
        <b val="0"/>
        <i val="0"/>
        <strike val="0"/>
        <condense val="0"/>
        <extend val="0"/>
        <outline val="0"/>
        <shadow val="0"/>
        <u val="none"/>
        <vertAlign val="baseline"/>
        <sz val="11"/>
        <color indexed="8"/>
        <name val="Arial"/>
        <scheme val="none"/>
      </font>
      <alignment horizontal="left" vertical="top" textRotation="0" wrapText="1" indent="0" relativeIndent="0" justifyLastLine="0" shrinkToFit="0" mergeCell="0" readingOrder="0"/>
      <border diagonalUp="0" diagonalDown="0" outline="0">
        <left/>
        <right/>
        <top/>
        <bottom/>
      </border>
    </dxf>
    <dxf>
      <font>
        <b val="0"/>
        <i val="0"/>
        <strike val="0"/>
        <condense val="0"/>
        <extend val="0"/>
        <outline val="0"/>
        <shadow val="0"/>
        <u val="none"/>
        <vertAlign val="baseline"/>
        <sz val="11"/>
        <color indexed="8"/>
        <name val="Arial"/>
        <scheme val="none"/>
      </font>
      <alignment horizontal="right" vertical="top" textRotation="0" wrapText="0" indent="0" relativeIndent="0" justifyLastLine="0" shrinkToFit="0" mergeCell="0" readingOrder="0"/>
    </dxf>
    <dxf>
      <font>
        <b val="0"/>
        <i val="0"/>
        <strike val="0"/>
        <condense val="0"/>
        <extend val="0"/>
        <outline val="0"/>
        <shadow val="0"/>
        <u val="none"/>
        <vertAlign val="baseline"/>
        <sz val="11"/>
        <color indexed="8"/>
        <name val="Arial"/>
        <scheme val="none"/>
      </font>
      <alignment horizontal="right" vertical="top" textRotation="0" wrapText="0" indent="0" relativeIndent="0" justifyLastLine="0" shrinkToFit="0" mergeCell="0" readingOrder="0"/>
    </dxf>
    <dxf>
      <font>
        <b val="0"/>
        <i val="0"/>
        <strike val="0"/>
        <condense val="0"/>
        <extend val="0"/>
        <outline val="0"/>
        <shadow val="0"/>
        <u val="none"/>
        <vertAlign val="baseline"/>
        <sz val="11"/>
        <color auto="1"/>
        <name val="Arial"/>
        <scheme val="none"/>
      </font>
      <numFmt numFmtId="14" formatCode="0.00%"/>
      <alignment horizontal="center" textRotation="0" wrapText="0" indent="0" relativeIndent="255" justifyLastLine="0" shrinkToFit="0" mergeCell="0" readingOrder="0"/>
    </dxf>
    <dxf>
      <font>
        <b val="0"/>
        <i val="0"/>
        <strike val="0"/>
        <condense val="0"/>
        <extend val="0"/>
        <outline val="0"/>
        <shadow val="0"/>
        <u val="none"/>
        <vertAlign val="baseline"/>
        <sz val="11"/>
        <color indexed="8"/>
        <name val="Arial"/>
        <scheme val="none"/>
      </font>
      <numFmt numFmtId="164" formatCode="###0"/>
      <alignment horizontal="right" vertical="top" textRotation="0" wrapText="0" indent="0" relativeIndent="0" justifyLastLine="0" shrinkToFit="0" mergeCell="0" readingOrder="0"/>
      <border diagonalUp="0" diagonalDown="0" outline="0">
        <left/>
        <right/>
        <top/>
        <bottom/>
      </border>
    </dxf>
    <dxf>
      <font>
        <b val="0"/>
        <i val="0"/>
        <strike val="0"/>
        <condense val="0"/>
        <extend val="0"/>
        <outline val="0"/>
        <shadow val="0"/>
        <u val="none"/>
        <vertAlign val="baseline"/>
        <sz val="11"/>
        <color auto="1"/>
        <name val="Arial"/>
        <scheme val="none"/>
      </font>
      <numFmt numFmtId="14" formatCode="0.00%"/>
      <alignment horizontal="center" textRotation="0" wrapText="0" indent="0" relativeIndent="255" justifyLastLine="0" shrinkToFit="0" mergeCell="0" readingOrder="0"/>
    </dxf>
    <dxf>
      <font>
        <b val="0"/>
        <i val="0"/>
        <strike val="0"/>
        <condense val="0"/>
        <extend val="0"/>
        <outline val="0"/>
        <shadow val="0"/>
        <u val="none"/>
        <vertAlign val="baseline"/>
        <sz val="11"/>
        <color indexed="8"/>
        <name val="Arial"/>
        <scheme val="none"/>
      </font>
      <numFmt numFmtId="164" formatCode="###0"/>
      <alignment horizontal="right" vertical="top" textRotation="0" wrapText="0" indent="0" relativeIndent="0" justifyLastLine="0" shrinkToFit="0" mergeCell="0" readingOrder="0"/>
      <border diagonalUp="0" diagonalDown="0" outline="0">
        <left/>
        <right/>
        <top/>
        <bottom/>
      </border>
    </dxf>
    <dxf>
      <font>
        <b val="0"/>
        <i val="0"/>
        <strike val="0"/>
        <condense val="0"/>
        <extend val="0"/>
        <outline val="0"/>
        <shadow val="0"/>
        <u val="none"/>
        <vertAlign val="baseline"/>
        <sz val="11"/>
        <color auto="1"/>
        <name val="Arial"/>
        <scheme val="none"/>
      </font>
      <numFmt numFmtId="14" formatCode="0.00%"/>
      <alignment horizontal="center" textRotation="0" wrapText="0" indent="0" relativeIndent="255" justifyLastLine="0" shrinkToFit="0" mergeCell="0" readingOrder="0"/>
    </dxf>
    <dxf>
      <font>
        <b val="0"/>
        <i val="0"/>
        <strike val="0"/>
        <condense val="0"/>
        <extend val="0"/>
        <outline val="0"/>
        <shadow val="0"/>
        <u val="none"/>
        <vertAlign val="baseline"/>
        <sz val="11"/>
        <color indexed="8"/>
        <name val="Arial"/>
        <scheme val="none"/>
      </font>
      <numFmt numFmtId="164" formatCode="###0"/>
      <alignment horizontal="right" vertical="top" textRotation="0" wrapText="0" indent="0" relativeIndent="0" justifyLastLine="0" shrinkToFit="0" mergeCell="0" readingOrder="0"/>
      <border diagonalUp="0" diagonalDown="0" outline="0">
        <left/>
        <right/>
        <top/>
        <bottom/>
      </border>
    </dxf>
    <dxf>
      <font>
        <b val="0"/>
        <i val="0"/>
        <strike val="0"/>
        <condense val="0"/>
        <extend val="0"/>
        <outline val="0"/>
        <shadow val="0"/>
        <u val="none"/>
        <vertAlign val="baseline"/>
        <sz val="11"/>
        <color indexed="8"/>
        <name val="Arial"/>
        <scheme val="none"/>
      </font>
      <alignment horizontal="left" vertical="top" textRotation="0" wrapText="1" indent="0" relativeIndent="0" justifyLastLine="0" shrinkToFit="0" mergeCell="0" readingOrder="0"/>
    </dxf>
    <dxf>
      <font>
        <b val="0"/>
        <i val="0"/>
        <strike val="0"/>
        <condense val="0"/>
        <extend val="0"/>
        <outline val="0"/>
        <shadow val="0"/>
        <u val="none"/>
        <vertAlign val="baseline"/>
        <sz val="11"/>
        <color indexed="8"/>
        <name val="Arial"/>
        <scheme val="none"/>
      </font>
      <alignment horizontal="left" vertical="top" textRotation="0" wrapText="1" indent="0" relativeIndent="0" justifyLastLine="0" shrinkToFit="0" mergeCell="0" readingOrder="0"/>
      <border diagonalUp="0" diagonalDown="0" outline="0">
        <left/>
        <right/>
        <top/>
        <bottom/>
      </border>
    </dxf>
    <dxf>
      <font>
        <b val="0"/>
        <i val="0"/>
        <strike val="0"/>
        <condense val="0"/>
        <extend val="0"/>
        <outline val="0"/>
        <shadow val="0"/>
        <u val="none"/>
        <vertAlign val="baseline"/>
        <sz val="11"/>
        <color auto="1"/>
        <name val="Arial"/>
        <scheme val="none"/>
      </font>
    </dxf>
    <dxf>
      <font>
        <b val="0"/>
        <i val="0"/>
        <strike val="0"/>
        <condense val="0"/>
        <extend val="0"/>
        <outline val="0"/>
        <shadow val="0"/>
        <u val="none"/>
        <vertAlign val="baseline"/>
        <sz val="11"/>
        <color indexed="8"/>
        <name val="Arial"/>
        <scheme val="none"/>
      </font>
      <numFmt numFmtId="164" formatCode="###0"/>
      <alignment horizontal="right" vertical="top" textRotation="0" wrapText="0" indent="0" relativeIndent="0" justifyLastLine="0" shrinkToFit="0" mergeCell="0" readingOrder="0"/>
    </dxf>
    <dxf>
      <font>
        <b val="0"/>
        <i val="0"/>
        <strike val="0"/>
        <condense val="0"/>
        <extend val="0"/>
        <outline val="0"/>
        <shadow val="0"/>
        <u val="none"/>
        <vertAlign val="baseline"/>
        <sz val="11"/>
        <color auto="1"/>
        <name val="Arial"/>
        <scheme val="none"/>
      </font>
      <numFmt numFmtId="14" formatCode="0.00%"/>
      <border diagonalUp="0" diagonalDown="0">
        <left style="thin">
          <color indexed="64"/>
        </left>
        <right/>
        <top/>
        <bottom/>
      </border>
    </dxf>
    <dxf>
      <font>
        <b val="0"/>
        <i val="0"/>
        <strike val="0"/>
        <condense val="0"/>
        <extend val="0"/>
        <outline val="0"/>
        <shadow val="0"/>
        <u val="none"/>
        <vertAlign val="baseline"/>
        <sz val="11"/>
        <color indexed="8"/>
        <name val="Arial"/>
        <scheme val="none"/>
      </font>
      <numFmt numFmtId="164" formatCode="###0"/>
      <alignment horizontal="right" vertical="top" textRotation="0" wrapText="0" indent="0" relativeIndent="0" justifyLastLine="0" shrinkToFit="0" mergeCell="0" readingOrder="0"/>
      <border diagonalUp="0" diagonalDown="0" outline="0">
        <left/>
        <right/>
        <top/>
        <bottom/>
      </border>
    </dxf>
    <dxf>
      <font>
        <b val="0"/>
        <i val="0"/>
        <strike val="0"/>
        <condense val="0"/>
        <extend val="0"/>
        <outline val="0"/>
        <shadow val="0"/>
        <u val="none"/>
        <vertAlign val="baseline"/>
        <sz val="11"/>
        <color auto="1"/>
        <name val="Arial"/>
        <scheme val="none"/>
      </font>
      <numFmt numFmtId="14" formatCode="0.00%"/>
      <border diagonalUp="0" diagonalDown="0">
        <left style="thin">
          <color indexed="64"/>
        </left>
        <right style="thin">
          <color indexed="64"/>
        </right>
        <top/>
        <bottom/>
      </border>
    </dxf>
    <dxf>
      <font>
        <b val="0"/>
        <i val="0"/>
        <strike val="0"/>
        <condense val="0"/>
        <extend val="0"/>
        <outline val="0"/>
        <shadow val="0"/>
        <u val="none"/>
        <vertAlign val="baseline"/>
        <sz val="11"/>
        <color indexed="8"/>
        <name val="Arial"/>
        <scheme val="none"/>
      </font>
      <numFmt numFmtId="164" formatCode="###0"/>
      <alignment horizontal="right" vertical="top" textRotation="0" wrapText="0" indent="0" relativeIndent="0" justifyLastLine="0" shrinkToFit="0" mergeCell="0" readingOrder="0"/>
      <border diagonalUp="0" diagonalDown="0" outline="0">
        <left/>
        <right/>
        <top/>
        <bottom/>
      </border>
    </dxf>
    <dxf>
      <font>
        <b val="0"/>
        <i val="0"/>
        <strike val="0"/>
        <condense val="0"/>
        <extend val="0"/>
        <outline val="0"/>
        <shadow val="0"/>
        <u val="none"/>
        <vertAlign val="baseline"/>
        <sz val="11"/>
        <color auto="1"/>
        <name val="Arial"/>
        <scheme val="none"/>
      </font>
      <numFmt numFmtId="14" formatCode="0.00%"/>
      <border diagonalUp="0" diagonalDown="0">
        <left style="thin">
          <color indexed="64"/>
        </left>
        <right style="thin">
          <color indexed="64"/>
        </right>
        <top/>
        <bottom/>
      </border>
    </dxf>
    <dxf>
      <font>
        <b val="0"/>
        <i val="0"/>
        <strike val="0"/>
        <condense val="0"/>
        <extend val="0"/>
        <outline val="0"/>
        <shadow val="0"/>
        <u val="none"/>
        <vertAlign val="baseline"/>
        <sz val="11"/>
        <color indexed="8"/>
        <name val="Arial"/>
        <scheme val="none"/>
      </font>
      <numFmt numFmtId="164" formatCode="###0"/>
      <alignment horizontal="right" vertical="top" textRotation="0" wrapText="0" indent="0" relativeIndent="0" justifyLastLine="0" shrinkToFit="0" mergeCell="0" readingOrder="0"/>
      <border diagonalUp="0" diagonalDown="0" outline="0">
        <left/>
        <right/>
        <top/>
        <bottom/>
      </border>
    </dxf>
    <dxf>
      <font>
        <b val="0"/>
        <i val="0"/>
        <strike val="0"/>
        <condense val="0"/>
        <extend val="0"/>
        <outline val="0"/>
        <shadow val="0"/>
        <u val="none"/>
        <vertAlign val="baseline"/>
        <sz val="11"/>
        <color indexed="8"/>
        <name val="Arial"/>
        <scheme val="none"/>
      </font>
      <alignment horizontal="left" vertical="top" textRotation="0" wrapText="1" indent="0" relativeIndent="0" justifyLastLine="0" shrinkToFit="0" mergeCell="0" readingOrder="0"/>
      <border diagonalUp="0" diagonalDown="0">
        <left/>
        <right style="thin">
          <color indexed="64"/>
        </right>
        <top/>
        <bottom/>
      </border>
    </dxf>
    <dxf>
      <font>
        <b val="0"/>
        <i val="0"/>
        <strike val="0"/>
        <condense val="0"/>
        <extend val="0"/>
        <outline val="0"/>
        <shadow val="0"/>
        <u val="none"/>
        <vertAlign val="baseline"/>
        <sz val="11"/>
        <color indexed="8"/>
        <name val="Arial"/>
        <scheme val="none"/>
      </font>
      <alignment horizontal="left" vertical="top" textRotation="0" wrapText="1" indent="0" relativeIndent="0" justifyLastLine="0" shrinkToFit="0" mergeCell="0" readingOrder="0"/>
      <border diagonalUp="0" diagonalDown="0" outline="0">
        <left/>
        <right/>
        <top/>
        <bottom/>
      </border>
    </dxf>
    <dxf>
      <font>
        <b val="0"/>
        <i val="0"/>
        <strike val="0"/>
        <condense val="0"/>
        <extend val="0"/>
        <outline val="0"/>
        <shadow val="0"/>
        <u val="none"/>
        <vertAlign val="baseline"/>
        <sz val="11"/>
        <color auto="1"/>
        <name val="Arial"/>
        <scheme val="none"/>
      </font>
    </dxf>
    <dxf>
      <font>
        <b val="0"/>
        <i val="0"/>
        <strike val="0"/>
        <condense val="0"/>
        <extend val="0"/>
        <outline val="0"/>
        <shadow val="0"/>
        <u val="none"/>
        <vertAlign val="baseline"/>
        <sz val="11"/>
        <color indexed="8"/>
        <name val="Arial"/>
        <scheme val="none"/>
      </font>
      <numFmt numFmtId="164" formatCode="###0"/>
      <alignment horizontal="right" vertical="top" textRotation="0" wrapText="0" indent="0" relativeIndent="0" justifyLastLine="0" shrinkToFit="0" mergeCell="0" readingOrder="0"/>
      <border diagonalUp="0" diagonalDown="0">
        <left style="thin">
          <color indexed="64"/>
        </left>
        <right style="thin">
          <color indexed="64"/>
        </right>
        <top/>
        <bottom/>
      </border>
    </dxf>
    <dxf>
      <numFmt numFmtId="176" formatCode="#,##0.00;[Red]#,##0.00"/>
      <alignment horizontal="center" vertical="bottom" textRotation="0" wrapText="0" indent="0" relativeIndent="255" justifyLastLine="0" shrinkToFit="0" mergeCell="0" readingOrder="0"/>
    </dxf>
    <dxf>
      <font>
        <b val="0"/>
        <i val="0"/>
        <strike val="0"/>
        <condense val="0"/>
        <extend val="0"/>
        <outline val="0"/>
        <shadow val="0"/>
        <u val="none"/>
        <vertAlign val="baseline"/>
        <sz val="11"/>
        <color auto="1"/>
        <name val="Arial"/>
        <scheme val="none"/>
      </font>
      <numFmt numFmtId="173" formatCode="_ * #,##0_ ;_ * \-#,##0_ ;_ * &quot;-&quot;??_ ;_ @_ "/>
    </dxf>
    <dxf>
      <numFmt numFmtId="176" formatCode="#,##0.00;[Red]#,##0.00"/>
      <alignment horizontal="center" vertical="bottom" textRotation="0" wrapText="0" indent="0" relativeIndent="255" justifyLastLine="0" shrinkToFit="0" mergeCell="0" readingOrder="0"/>
    </dxf>
    <dxf>
      <font>
        <b val="0"/>
        <i val="0"/>
        <strike val="0"/>
        <condense val="0"/>
        <extend val="0"/>
        <outline val="0"/>
        <shadow val="0"/>
        <u val="none"/>
        <vertAlign val="baseline"/>
        <sz val="11"/>
        <color auto="1"/>
        <name val="Arial"/>
        <scheme val="none"/>
      </font>
      <numFmt numFmtId="173" formatCode="_ * #,##0_ ;_ * \-#,##0_ ;_ * &quot;-&quot;??_ ;_ @_ "/>
    </dxf>
    <dxf>
      <numFmt numFmtId="176" formatCode="#,##0.00;[Red]#,##0.00"/>
      <alignment horizontal="center" vertical="bottom" textRotation="0" wrapText="0" indent="0" relativeIndent="255" justifyLastLine="0" shrinkToFit="0" mergeCell="0" readingOrder="0"/>
    </dxf>
    <dxf>
      <font>
        <b val="0"/>
        <i val="0"/>
        <strike val="0"/>
        <condense val="0"/>
        <extend val="0"/>
        <outline val="0"/>
        <shadow val="0"/>
        <u val="none"/>
        <vertAlign val="baseline"/>
        <sz val="11"/>
        <color auto="1"/>
        <name val="Arial"/>
        <scheme val="none"/>
      </font>
      <numFmt numFmtId="173" formatCode="_ * #,##0_ ;_ * \-#,##0_ ;_ * &quot;-&quot;??_ ;_ @_ "/>
    </dxf>
    <dxf>
      <numFmt numFmtId="176" formatCode="#,##0.00;[Red]#,##0.00"/>
      <alignment horizontal="center" vertical="bottom" textRotation="0" wrapText="0" indent="0" relativeIndent="255" justifyLastLine="0" shrinkToFit="0" mergeCell="0" readingOrder="0"/>
    </dxf>
    <dxf>
      <font>
        <b val="0"/>
        <i val="0"/>
        <strike val="0"/>
        <condense val="0"/>
        <extend val="0"/>
        <outline val="0"/>
        <shadow val="0"/>
        <u val="none"/>
        <vertAlign val="baseline"/>
        <sz val="11"/>
        <color auto="1"/>
        <name val="Arial"/>
        <scheme val="none"/>
      </font>
      <numFmt numFmtId="173" formatCode="_ * #,##0_ ;_ * \-#,##0_ ;_ * &quot;-&quot;??_ ;_ @_ "/>
    </dxf>
    <dxf>
      <numFmt numFmtId="176" formatCode="#,##0.00;[Red]#,##0.00"/>
      <alignment horizontal="center" vertical="bottom" textRotation="0" wrapText="0" indent="0" relativeIndent="255" justifyLastLine="0" shrinkToFit="0" mergeCell="0" readingOrder="0"/>
    </dxf>
    <dxf>
      <font>
        <b val="0"/>
        <i val="0"/>
        <strike val="0"/>
        <condense val="0"/>
        <extend val="0"/>
        <outline val="0"/>
        <shadow val="0"/>
        <u val="none"/>
        <vertAlign val="baseline"/>
        <sz val="11"/>
        <color auto="1"/>
        <name val="Arial"/>
        <scheme val="none"/>
      </font>
      <numFmt numFmtId="173" formatCode="_ * #,##0_ ;_ * \-#,##0_ ;_ * &quot;-&quot;??_ ;_ @_ "/>
    </dxf>
    <dxf>
      <numFmt numFmtId="176" formatCode="#,##0.00;[Red]#,##0.00"/>
      <alignment horizontal="center" vertical="bottom" textRotation="0" wrapText="0" indent="0" relativeIndent="255" justifyLastLine="0" shrinkToFit="0" mergeCell="0" readingOrder="0"/>
    </dxf>
    <dxf>
      <font>
        <b val="0"/>
        <i val="0"/>
        <strike val="0"/>
        <condense val="0"/>
        <extend val="0"/>
        <outline val="0"/>
        <shadow val="0"/>
        <u val="none"/>
        <vertAlign val="baseline"/>
        <sz val="11"/>
        <color auto="1"/>
        <name val="Arial"/>
        <scheme val="none"/>
      </font>
      <numFmt numFmtId="173" formatCode="_ * #,##0_ ;_ * \-#,##0_ ;_ * &quot;-&quot;??_ ;_ @_ "/>
    </dxf>
    <dxf>
      <numFmt numFmtId="176" formatCode="#,##0.00;[Red]#,##0.00"/>
      <alignment horizontal="center" vertical="bottom" textRotation="0" wrapText="0" indent="0" relativeIndent="255" justifyLastLine="0" shrinkToFit="0" mergeCell="0" readingOrder="0"/>
    </dxf>
    <dxf>
      <font>
        <b val="0"/>
        <i val="0"/>
        <strike val="0"/>
        <condense val="0"/>
        <extend val="0"/>
        <outline val="0"/>
        <shadow val="0"/>
        <u val="none"/>
        <vertAlign val="baseline"/>
        <sz val="11"/>
        <color auto="1"/>
        <name val="Arial"/>
        <scheme val="none"/>
      </font>
      <numFmt numFmtId="173" formatCode="_ * #,##0_ ;_ * \-#,##0_ ;_ * &quot;-&quot;??_ ;_ @_ "/>
    </dxf>
    <dxf>
      <numFmt numFmtId="176" formatCode="#,##0.00;[Red]#,##0.00"/>
      <alignment horizontal="center" vertical="bottom" textRotation="0" wrapText="0" indent="0" relativeIndent="255" justifyLastLine="0" shrinkToFit="0" mergeCell="0" readingOrder="0"/>
    </dxf>
    <dxf>
      <font>
        <b val="0"/>
        <i val="0"/>
        <strike val="0"/>
        <condense val="0"/>
        <extend val="0"/>
        <outline val="0"/>
        <shadow val="0"/>
        <u val="none"/>
        <vertAlign val="baseline"/>
        <sz val="11"/>
        <color auto="1"/>
        <name val="Arial"/>
        <scheme val="none"/>
      </font>
      <numFmt numFmtId="173" formatCode="_ * #,##0_ ;_ * \-#,##0_ ;_ * &quot;-&quot;??_ ;_ @_ "/>
    </dxf>
    <dxf>
      <numFmt numFmtId="176" formatCode="#,##0.00;[Red]#,##0.00"/>
      <alignment horizontal="center" vertical="bottom" textRotation="0" wrapText="0" indent="0" relativeIndent="255" justifyLastLine="0" shrinkToFit="0" mergeCell="0" readingOrder="0"/>
    </dxf>
    <dxf>
      <font>
        <b val="0"/>
        <i val="0"/>
        <strike val="0"/>
        <condense val="0"/>
        <extend val="0"/>
        <outline val="0"/>
        <shadow val="0"/>
        <u val="none"/>
        <vertAlign val="baseline"/>
        <sz val="11"/>
        <color auto="1"/>
        <name val="Arial"/>
        <scheme val="none"/>
      </font>
      <numFmt numFmtId="173" formatCode="_ * #,##0_ ;_ * \-#,##0_ ;_ * &quot;-&quot;??_ ;_ @_ "/>
    </dxf>
    <dxf>
      <numFmt numFmtId="176" formatCode="#,##0.00;[Red]#,##0.00"/>
      <alignment horizontal="center" vertical="bottom" textRotation="0" wrapText="0" indent="0" relativeIndent="255" justifyLastLine="0" shrinkToFit="0" mergeCell="0" readingOrder="0"/>
    </dxf>
    <dxf>
      <font>
        <b val="0"/>
        <i val="0"/>
        <strike val="0"/>
        <condense val="0"/>
        <extend val="0"/>
        <outline val="0"/>
        <shadow val="0"/>
        <u val="none"/>
        <vertAlign val="baseline"/>
        <sz val="11"/>
        <color auto="1"/>
        <name val="Arial"/>
        <scheme val="none"/>
      </font>
      <numFmt numFmtId="173" formatCode="_ * #,##0_ ;_ * \-#,##0_ ;_ * &quot;-&quot;??_ ;_ @_ "/>
    </dxf>
    <dxf>
      <font>
        <b val="0"/>
        <i val="0"/>
        <strike val="0"/>
        <condense val="0"/>
        <extend val="0"/>
        <outline val="0"/>
        <shadow val="0"/>
        <u val="none"/>
        <vertAlign val="baseline"/>
        <sz val="11"/>
        <color auto="1"/>
        <name val="Arial"/>
        <scheme val="none"/>
      </font>
      <numFmt numFmtId="173" formatCode="_ * #,##0_ ;_ * \-#,##0_ ;_ * &quot;-&quot;??_ ;_ @_ "/>
    </dxf>
    <dxf>
      <font>
        <b val="0"/>
        <i val="0"/>
        <strike val="0"/>
        <condense val="0"/>
        <extend val="0"/>
        <outline val="0"/>
        <shadow val="0"/>
        <u val="none"/>
        <vertAlign val="baseline"/>
        <sz val="11"/>
        <color auto="1"/>
        <name val="Arial"/>
        <scheme val="none"/>
      </font>
      <fill>
        <patternFill patternType="solid">
          <fgColor indexed="64"/>
          <bgColor theme="4" tint="0.79998168889431442"/>
        </patternFill>
      </fill>
      <alignment horizontal="center" vertical="bottom" textRotation="0" wrapText="0" indent="0" relativeIndent="255" justifyLastLine="0" shrinkToFit="0" mergeCell="0" readingOrder="0"/>
      <border diagonalUp="0" diagonalDown="0">
        <left style="thin">
          <color indexed="8"/>
        </left>
        <right style="thin">
          <color indexed="8"/>
        </right>
        <top/>
        <bottom/>
      </border>
    </dxf>
    <dxf>
      <font>
        <b val="0"/>
        <i val="0"/>
        <strike val="0"/>
        <condense val="0"/>
        <extend val="0"/>
        <outline val="0"/>
        <shadow val="0"/>
        <u val="none"/>
        <vertAlign val="baseline"/>
        <sz val="11"/>
        <color indexed="8"/>
        <name val="Arial"/>
        <scheme val="none"/>
      </font>
      <numFmt numFmtId="176" formatCode="#,##0.00;[Red]#,##0.00"/>
      <fill>
        <patternFill patternType="none">
          <fgColor indexed="64"/>
          <bgColor indexed="65"/>
        </patternFill>
      </fill>
      <alignment horizontal="center" vertical="center" textRotation="0" wrapText="0" indent="0" relativeIndent="255" justifyLastLine="0" shrinkToFit="0" mergeCell="0" readingOrder="0"/>
      <border diagonalUp="0" diagonalDown="0">
        <left/>
        <right/>
        <top/>
        <bottom/>
      </border>
    </dxf>
    <dxf>
      <font>
        <b val="0"/>
        <i val="0"/>
        <strike val="0"/>
        <condense val="0"/>
        <extend val="0"/>
        <outline val="0"/>
        <shadow val="0"/>
        <u val="none"/>
        <vertAlign val="baseline"/>
        <sz val="11"/>
        <color indexed="8"/>
        <name val="Arial"/>
        <scheme val="none"/>
      </font>
      <numFmt numFmtId="176" formatCode="#,##0.00;[Red]#,##0.00"/>
      <alignment horizontal="center" vertical="center" textRotation="0" wrapText="0" indent="0" relativeIndent="255" justifyLastLine="0" shrinkToFit="0" mergeCell="0" readingOrder="0"/>
      <border diagonalUp="0" diagonalDown="0" outline="0">
        <left style="thin">
          <color indexed="8"/>
        </left>
        <right style="thin">
          <color indexed="8"/>
        </right>
        <top/>
        <bottom/>
      </border>
    </dxf>
    <dxf>
      <font>
        <b val="0"/>
        <i val="0"/>
        <strike val="0"/>
        <condense val="0"/>
        <extend val="0"/>
        <outline val="0"/>
        <shadow val="0"/>
        <u val="none"/>
        <vertAlign val="baseline"/>
        <sz val="11"/>
        <color auto="1"/>
        <name val="Arial"/>
        <scheme val="none"/>
      </font>
      <fill>
        <patternFill patternType="solid">
          <fgColor indexed="64"/>
          <bgColor theme="4" tint="0.79998168889431442"/>
        </patternFill>
      </fill>
      <alignment horizontal="center" vertical="bottom" textRotation="0" wrapText="0" indent="0" relativeIndent="255" justifyLastLine="0" shrinkToFit="0" mergeCell="0" readingOrder="0"/>
      <border diagonalUp="0" diagonalDown="0">
        <left style="thin">
          <color indexed="8"/>
        </left>
        <right style="thin">
          <color indexed="8"/>
        </right>
        <top/>
        <bottom/>
      </border>
    </dxf>
    <dxf>
      <font>
        <b val="0"/>
        <i val="0"/>
        <strike val="0"/>
        <condense val="0"/>
        <extend val="0"/>
        <outline val="0"/>
        <shadow val="0"/>
        <u val="none"/>
        <vertAlign val="baseline"/>
        <sz val="11"/>
        <color indexed="8"/>
        <name val="Arial"/>
        <scheme val="none"/>
      </font>
      <numFmt numFmtId="176" formatCode="#,##0.00;[Red]#,##0.00"/>
      <fill>
        <patternFill patternType="none">
          <fgColor indexed="64"/>
          <bgColor indexed="65"/>
        </patternFill>
      </fill>
      <alignment horizontal="center" vertical="center" textRotation="0" wrapText="0" indent="0" relativeIndent="255" justifyLastLine="0" shrinkToFit="0" mergeCell="0" readingOrder="0"/>
      <border diagonalUp="0" diagonalDown="0">
        <left/>
        <right/>
        <top/>
        <bottom/>
      </border>
    </dxf>
    <dxf>
      <font>
        <b val="0"/>
        <i val="0"/>
        <strike val="0"/>
        <condense val="0"/>
        <extend val="0"/>
        <outline val="0"/>
        <shadow val="0"/>
        <u val="none"/>
        <vertAlign val="baseline"/>
        <sz val="11"/>
        <color indexed="8"/>
        <name val="Arial"/>
        <scheme val="none"/>
      </font>
      <numFmt numFmtId="176" formatCode="#,##0.00;[Red]#,##0.00"/>
      <alignment horizontal="center" vertical="center" textRotation="0" wrapText="0" indent="0" relativeIndent="255" justifyLastLine="0" shrinkToFit="0" mergeCell="0" readingOrder="0"/>
      <border diagonalUp="0" diagonalDown="0" outline="0">
        <left style="thin">
          <color indexed="8"/>
        </left>
        <right style="thin">
          <color indexed="8"/>
        </right>
        <top/>
        <bottom/>
      </border>
    </dxf>
    <dxf>
      <font>
        <b val="0"/>
        <i val="0"/>
        <strike val="0"/>
        <condense val="0"/>
        <extend val="0"/>
        <outline val="0"/>
        <shadow val="0"/>
        <u val="none"/>
        <vertAlign val="baseline"/>
        <sz val="11"/>
        <color auto="1"/>
        <name val="Arial"/>
        <scheme val="none"/>
      </font>
      <fill>
        <patternFill patternType="solid">
          <fgColor indexed="64"/>
          <bgColor theme="4" tint="0.79998168889431442"/>
        </patternFill>
      </fill>
      <alignment horizontal="center" vertical="bottom" textRotation="0" wrapText="0" indent="0" relativeIndent="255" justifyLastLine="0" shrinkToFit="0" mergeCell="0" readingOrder="0"/>
      <border diagonalUp="0" diagonalDown="0">
        <left style="thin">
          <color indexed="8"/>
        </left>
        <right style="thin">
          <color indexed="8"/>
        </right>
        <top/>
        <bottom/>
      </border>
    </dxf>
    <dxf>
      <font>
        <b val="0"/>
        <i val="0"/>
        <strike val="0"/>
        <condense val="0"/>
        <extend val="0"/>
        <outline val="0"/>
        <shadow val="0"/>
        <u val="none"/>
        <vertAlign val="baseline"/>
        <sz val="11"/>
        <color indexed="8"/>
        <name val="Arial"/>
        <scheme val="none"/>
      </font>
      <numFmt numFmtId="176" formatCode="#,##0.00;[Red]#,##0.00"/>
      <fill>
        <patternFill patternType="none">
          <fgColor indexed="64"/>
          <bgColor indexed="65"/>
        </patternFill>
      </fill>
      <alignment horizontal="center" vertical="center" textRotation="0" wrapText="0" indent="0" relativeIndent="255" justifyLastLine="0" shrinkToFit="0" mergeCell="0" readingOrder="0"/>
      <border diagonalUp="0" diagonalDown="0">
        <left/>
        <right/>
        <top/>
        <bottom/>
      </border>
    </dxf>
    <dxf>
      <font>
        <b val="0"/>
        <i val="0"/>
        <strike val="0"/>
        <condense val="0"/>
        <extend val="0"/>
        <outline val="0"/>
        <shadow val="0"/>
        <u val="none"/>
        <vertAlign val="baseline"/>
        <sz val="11"/>
        <color indexed="8"/>
        <name val="Arial"/>
        <scheme val="none"/>
      </font>
      <numFmt numFmtId="176" formatCode="#,##0.00;[Red]#,##0.00"/>
      <alignment horizontal="center" vertical="center" textRotation="0" wrapText="0" indent="0" relativeIndent="255" justifyLastLine="0" shrinkToFit="0" mergeCell="0" readingOrder="0"/>
      <border diagonalUp="0" diagonalDown="0" outline="0">
        <left style="thin">
          <color indexed="8"/>
        </left>
        <right style="thin">
          <color indexed="8"/>
        </right>
        <top/>
        <bottom/>
      </border>
    </dxf>
    <dxf>
      <font>
        <b val="0"/>
        <i val="0"/>
        <strike val="0"/>
        <condense val="0"/>
        <extend val="0"/>
        <outline val="0"/>
        <shadow val="0"/>
        <u val="none"/>
        <vertAlign val="baseline"/>
        <sz val="11"/>
        <color auto="1"/>
        <name val="Arial"/>
        <scheme val="none"/>
      </font>
      <fill>
        <patternFill patternType="solid">
          <fgColor indexed="64"/>
          <bgColor theme="4" tint="0.79998168889431442"/>
        </patternFill>
      </fill>
      <alignment horizontal="center" vertical="bottom" textRotation="0" wrapText="0" indent="0" relativeIndent="255" justifyLastLine="0" shrinkToFit="0" mergeCell="0" readingOrder="0"/>
      <border diagonalUp="0" diagonalDown="0">
        <left style="thin">
          <color indexed="8"/>
        </left>
        <right style="thin">
          <color indexed="8"/>
        </right>
        <top/>
        <bottom/>
      </border>
    </dxf>
    <dxf>
      <font>
        <b val="0"/>
        <i val="0"/>
        <strike val="0"/>
        <condense val="0"/>
        <extend val="0"/>
        <outline val="0"/>
        <shadow val="0"/>
        <u val="none"/>
        <vertAlign val="baseline"/>
        <sz val="11"/>
        <color indexed="8"/>
        <name val="Arial"/>
        <scheme val="none"/>
      </font>
      <numFmt numFmtId="176" formatCode="#,##0.00;[Red]#,##0.00"/>
      <fill>
        <patternFill patternType="none">
          <fgColor indexed="64"/>
          <bgColor indexed="65"/>
        </patternFill>
      </fill>
      <alignment horizontal="center" vertical="center" textRotation="0" wrapText="0" indent="0" relativeIndent="255" justifyLastLine="0" shrinkToFit="0" mergeCell="0" readingOrder="0"/>
      <border diagonalUp="0" diagonalDown="0">
        <left/>
        <right/>
        <top/>
        <bottom/>
      </border>
    </dxf>
    <dxf>
      <font>
        <b val="0"/>
        <i val="0"/>
        <strike val="0"/>
        <condense val="0"/>
        <extend val="0"/>
        <outline val="0"/>
        <shadow val="0"/>
        <u val="none"/>
        <vertAlign val="baseline"/>
        <sz val="11"/>
        <color indexed="8"/>
        <name val="Arial"/>
        <scheme val="none"/>
      </font>
      <numFmt numFmtId="176" formatCode="#,##0.00;[Red]#,##0.00"/>
      <alignment horizontal="center" vertical="center" textRotation="0" wrapText="0" indent="0" relativeIndent="255" justifyLastLine="0" shrinkToFit="0" mergeCell="0" readingOrder="0"/>
      <border diagonalUp="0" diagonalDown="0" outline="0">
        <left style="thin">
          <color indexed="8"/>
        </left>
        <right style="thin">
          <color indexed="8"/>
        </right>
        <top/>
        <bottom/>
      </border>
    </dxf>
    <dxf>
      <font>
        <b val="0"/>
        <i val="0"/>
        <strike val="0"/>
        <condense val="0"/>
        <extend val="0"/>
        <outline val="0"/>
        <shadow val="0"/>
        <u val="none"/>
        <vertAlign val="baseline"/>
        <sz val="11"/>
        <color auto="1"/>
        <name val="Arial"/>
        <scheme val="none"/>
      </font>
      <fill>
        <patternFill patternType="solid">
          <fgColor indexed="64"/>
          <bgColor theme="4" tint="0.79998168889431442"/>
        </patternFill>
      </fill>
      <alignment horizontal="center" vertical="bottom" textRotation="0" wrapText="0" indent="0" relativeIndent="255" justifyLastLine="0" shrinkToFit="0" mergeCell="0" readingOrder="0"/>
      <border diagonalUp="0" diagonalDown="0">
        <left style="thin">
          <color indexed="8"/>
        </left>
        <right style="thin">
          <color indexed="8"/>
        </right>
        <top/>
        <bottom/>
      </border>
    </dxf>
    <dxf>
      <font>
        <b val="0"/>
        <i val="0"/>
        <strike val="0"/>
        <condense val="0"/>
        <extend val="0"/>
        <outline val="0"/>
        <shadow val="0"/>
        <u val="none"/>
        <vertAlign val="baseline"/>
        <sz val="11"/>
        <color indexed="8"/>
        <name val="Arial"/>
        <scheme val="none"/>
      </font>
      <numFmt numFmtId="176" formatCode="#,##0.00;[Red]#,##0.00"/>
      <fill>
        <patternFill patternType="none">
          <fgColor indexed="64"/>
          <bgColor indexed="65"/>
        </patternFill>
      </fill>
      <alignment horizontal="center" vertical="center" textRotation="0" wrapText="0" indent="0" relativeIndent="255" justifyLastLine="0" shrinkToFit="0" mergeCell="0" readingOrder="0"/>
      <border diagonalUp="0" diagonalDown="0">
        <left/>
        <right/>
        <top/>
        <bottom/>
      </border>
    </dxf>
    <dxf>
      <font>
        <b val="0"/>
        <i val="0"/>
        <strike val="0"/>
        <condense val="0"/>
        <extend val="0"/>
        <outline val="0"/>
        <shadow val="0"/>
        <u val="none"/>
        <vertAlign val="baseline"/>
        <sz val="11"/>
        <color indexed="8"/>
        <name val="Arial"/>
        <scheme val="none"/>
      </font>
      <numFmt numFmtId="176" formatCode="#,##0.00;[Red]#,##0.00"/>
      <alignment horizontal="center" vertical="center" textRotation="0" wrapText="0" indent="0" relativeIndent="255" justifyLastLine="0" shrinkToFit="0" mergeCell="0" readingOrder="0"/>
      <border diagonalUp="0" diagonalDown="0" outline="0">
        <left style="thin">
          <color indexed="8"/>
        </left>
        <right style="thin">
          <color indexed="8"/>
        </right>
        <top/>
        <bottom/>
      </border>
    </dxf>
    <dxf>
      <font>
        <b val="0"/>
        <i val="0"/>
        <strike val="0"/>
        <condense val="0"/>
        <extend val="0"/>
        <outline val="0"/>
        <shadow val="0"/>
        <u val="none"/>
        <vertAlign val="baseline"/>
        <sz val="11"/>
        <color auto="1"/>
        <name val="Arial"/>
        <scheme val="none"/>
      </font>
      <numFmt numFmtId="14" formatCode="0.00%"/>
      <fill>
        <patternFill patternType="solid">
          <fgColor indexed="64"/>
          <bgColor theme="4" tint="0.79998168889431442"/>
        </patternFill>
      </fill>
      <alignment horizontal="center" vertical="bottom" textRotation="0" wrapText="0" indent="0" relativeIndent="255" justifyLastLine="0" shrinkToFit="0" mergeCell="0" readingOrder="0"/>
      <border diagonalUp="0" diagonalDown="0" outline="0">
        <left style="thin">
          <color indexed="8"/>
        </left>
        <right style="thin">
          <color indexed="8"/>
        </right>
        <top/>
        <bottom/>
      </border>
    </dxf>
    <dxf>
      <font>
        <b val="0"/>
        <i val="0"/>
        <strike val="0"/>
        <condense val="0"/>
        <extend val="0"/>
        <outline val="0"/>
        <shadow val="0"/>
        <u val="none"/>
        <vertAlign val="baseline"/>
        <sz val="11"/>
        <color indexed="8"/>
        <name val="Arial"/>
        <scheme val="none"/>
      </font>
      <numFmt numFmtId="178" formatCode="#,##0;[Red]#,##0"/>
      <fill>
        <patternFill patternType="none">
          <fgColor indexed="64"/>
          <bgColor indexed="65"/>
        </patternFill>
      </fill>
      <alignment horizontal="center" vertical="center" textRotation="0" wrapText="0" indent="0" relativeIndent="255" justifyLastLine="0" shrinkToFit="0" mergeCell="0" readingOrder="0"/>
    </dxf>
    <dxf>
      <font>
        <b val="0"/>
        <i val="0"/>
        <strike val="0"/>
        <condense val="0"/>
        <extend val="0"/>
        <outline val="0"/>
        <shadow val="0"/>
        <u val="none"/>
        <vertAlign val="baseline"/>
        <sz val="11"/>
        <color indexed="8"/>
        <name val="Arial"/>
        <scheme val="none"/>
      </font>
      <numFmt numFmtId="2" formatCode="0.00"/>
      <alignment horizontal="center" vertical="center" textRotation="0" wrapText="0" indent="0" relativeIndent="255" justifyLastLine="0" shrinkToFit="0" mergeCell="0" readingOrder="0"/>
      <border diagonalUp="0" diagonalDown="0" outline="0">
        <left style="thin">
          <color indexed="8"/>
        </left>
        <right style="thin">
          <color indexed="8"/>
        </right>
        <top/>
        <bottom/>
      </border>
    </dxf>
    <dxf>
      <font>
        <b val="0"/>
        <i val="0"/>
        <strike val="0"/>
        <condense val="0"/>
        <extend val="0"/>
        <outline val="0"/>
        <shadow val="0"/>
        <u val="none"/>
        <vertAlign val="baseline"/>
        <sz val="11"/>
        <color auto="1"/>
        <name val="Arial"/>
        <scheme val="none"/>
      </font>
      <numFmt numFmtId="14" formatCode="0.00%"/>
      <fill>
        <patternFill patternType="solid">
          <fgColor indexed="64"/>
          <bgColor theme="4" tint="0.79998168889431442"/>
        </patternFill>
      </fill>
      <alignment horizontal="center" vertical="bottom" textRotation="0" wrapText="0" indent="0" relativeIndent="255" justifyLastLine="0" shrinkToFit="0" mergeCell="0" readingOrder="0"/>
      <border diagonalUp="0" diagonalDown="0" outline="0">
        <left style="thin">
          <color indexed="8"/>
        </left>
        <right style="thin">
          <color indexed="8"/>
        </right>
        <top/>
        <bottom/>
      </border>
    </dxf>
    <dxf>
      <font>
        <b val="0"/>
        <i val="0"/>
        <strike val="0"/>
        <condense val="0"/>
        <extend val="0"/>
        <outline val="0"/>
        <shadow val="0"/>
        <u val="none"/>
        <vertAlign val="baseline"/>
        <sz val="11"/>
        <color indexed="8"/>
        <name val="Arial"/>
        <scheme val="none"/>
      </font>
      <numFmt numFmtId="176" formatCode="#,##0.00;[Red]#,##0.00"/>
      <fill>
        <patternFill patternType="none">
          <fgColor indexed="64"/>
          <bgColor indexed="65"/>
        </patternFill>
      </fill>
      <alignment horizontal="center" vertical="center" textRotation="0" wrapText="0" indent="0" relativeIndent="255" justifyLastLine="0" shrinkToFit="0" mergeCell="0" readingOrder="0"/>
    </dxf>
    <dxf>
      <font>
        <b val="0"/>
        <i val="0"/>
        <strike val="0"/>
        <condense val="0"/>
        <extend val="0"/>
        <outline val="0"/>
        <shadow val="0"/>
        <u val="none"/>
        <vertAlign val="baseline"/>
        <sz val="11"/>
        <color indexed="8"/>
        <name val="Arial"/>
        <scheme val="none"/>
      </font>
      <numFmt numFmtId="2" formatCode="0.00"/>
      <alignment horizontal="center" vertical="center" textRotation="0" wrapText="0" indent="0" relativeIndent="255" justifyLastLine="0" shrinkToFit="0" mergeCell="0" readingOrder="0"/>
      <border diagonalUp="0" diagonalDown="0" outline="0">
        <left style="thin">
          <color indexed="8"/>
        </left>
        <right style="thin">
          <color indexed="8"/>
        </right>
        <top/>
        <bottom/>
      </border>
    </dxf>
    <dxf>
      <font>
        <b val="0"/>
        <i val="0"/>
        <strike val="0"/>
        <condense val="0"/>
        <extend val="0"/>
        <outline val="0"/>
        <shadow val="0"/>
        <u val="none"/>
        <vertAlign val="baseline"/>
        <sz val="11"/>
        <color auto="1"/>
        <name val="Arial"/>
        <scheme val="none"/>
      </font>
      <numFmt numFmtId="14" formatCode="0.00%"/>
      <fill>
        <patternFill patternType="solid">
          <fgColor indexed="64"/>
          <bgColor theme="4" tint="0.79998168889431442"/>
        </patternFill>
      </fill>
      <alignment horizontal="center" vertical="bottom" textRotation="0" wrapText="0" indent="0" relativeIndent="255" justifyLastLine="0" shrinkToFit="0" mergeCell="0" readingOrder="0"/>
      <border diagonalUp="0" diagonalDown="0" outline="0">
        <left style="thin">
          <color indexed="8"/>
        </left>
        <right style="thin">
          <color indexed="8"/>
        </right>
        <top/>
        <bottom/>
      </border>
    </dxf>
    <dxf>
      <font>
        <b val="0"/>
        <i val="0"/>
        <strike val="0"/>
        <condense val="0"/>
        <extend val="0"/>
        <outline val="0"/>
        <shadow val="0"/>
        <u val="none"/>
        <vertAlign val="baseline"/>
        <sz val="11"/>
        <color indexed="8"/>
        <name val="Arial"/>
        <scheme val="none"/>
      </font>
      <numFmt numFmtId="176" formatCode="#,##0.00;[Red]#,##0.00"/>
      <fill>
        <patternFill patternType="none">
          <fgColor indexed="64"/>
          <bgColor indexed="65"/>
        </patternFill>
      </fill>
      <alignment horizontal="center" vertical="center" textRotation="0" wrapText="0" indent="0" relativeIndent="255" justifyLastLine="0" shrinkToFit="0" mergeCell="0" readingOrder="0"/>
    </dxf>
    <dxf>
      <font>
        <b val="0"/>
        <i val="0"/>
        <strike val="0"/>
        <condense val="0"/>
        <extend val="0"/>
        <outline val="0"/>
        <shadow val="0"/>
        <u val="none"/>
        <vertAlign val="baseline"/>
        <sz val="11"/>
        <color indexed="8"/>
        <name val="Arial"/>
        <scheme val="none"/>
      </font>
      <numFmt numFmtId="2" formatCode="0.00"/>
      <alignment horizontal="center" vertical="center" textRotation="0" wrapText="0" indent="0" relativeIndent="255" justifyLastLine="0" shrinkToFit="0" mergeCell="0" readingOrder="0"/>
      <border diagonalUp="0" diagonalDown="0" outline="0">
        <left style="thin">
          <color indexed="8"/>
        </left>
        <right style="thin">
          <color indexed="8"/>
        </right>
        <top/>
        <bottom/>
      </border>
    </dxf>
    <dxf>
      <font>
        <b val="0"/>
        <i val="0"/>
        <strike val="0"/>
        <condense val="0"/>
        <extend val="0"/>
        <outline val="0"/>
        <shadow val="0"/>
        <u val="none"/>
        <vertAlign val="baseline"/>
        <sz val="11"/>
        <color auto="1"/>
        <name val="Arial"/>
        <scheme val="none"/>
      </font>
      <numFmt numFmtId="14" formatCode="0.00%"/>
      <fill>
        <patternFill patternType="solid">
          <fgColor indexed="64"/>
          <bgColor theme="4" tint="0.79998168889431442"/>
        </patternFill>
      </fill>
      <alignment horizontal="center" vertical="bottom" textRotation="0" wrapText="0" indent="0" relativeIndent="255" justifyLastLine="0" shrinkToFit="0" mergeCell="0" readingOrder="0"/>
      <border diagonalUp="0" diagonalDown="0" outline="0">
        <left style="thin">
          <color indexed="8"/>
        </left>
        <right style="thin">
          <color indexed="8"/>
        </right>
        <top/>
        <bottom/>
      </border>
    </dxf>
    <dxf>
      <font>
        <b val="0"/>
        <i val="0"/>
        <strike val="0"/>
        <condense val="0"/>
        <extend val="0"/>
        <outline val="0"/>
        <shadow val="0"/>
        <u val="none"/>
        <vertAlign val="baseline"/>
        <sz val="11"/>
        <color indexed="8"/>
        <name val="Arial"/>
        <scheme val="none"/>
      </font>
      <numFmt numFmtId="176" formatCode="#,##0.00;[Red]#,##0.00"/>
      <fill>
        <patternFill patternType="none">
          <fgColor indexed="64"/>
          <bgColor indexed="65"/>
        </patternFill>
      </fill>
      <alignment horizontal="center" vertical="center" textRotation="0" wrapText="0" indent="0" relativeIndent="255" justifyLastLine="0" shrinkToFit="0" mergeCell="0" readingOrder="0"/>
    </dxf>
    <dxf>
      <font>
        <b val="0"/>
        <i val="0"/>
        <strike val="0"/>
        <condense val="0"/>
        <extend val="0"/>
        <outline val="0"/>
        <shadow val="0"/>
        <u val="none"/>
        <vertAlign val="baseline"/>
        <sz val="11"/>
        <color indexed="8"/>
        <name val="Arial"/>
        <scheme val="none"/>
      </font>
      <numFmt numFmtId="2" formatCode="0.00"/>
      <alignment horizontal="center" vertical="center" textRotation="0" wrapText="0" indent="0" relativeIndent="255" justifyLastLine="0" shrinkToFit="0" mergeCell="0" readingOrder="0"/>
      <border diagonalUp="0" diagonalDown="0" outline="0">
        <left style="thin">
          <color indexed="8"/>
        </left>
        <right style="thin">
          <color indexed="8"/>
        </right>
        <top/>
        <bottom/>
      </border>
    </dxf>
    <dxf>
      <font>
        <b val="0"/>
        <i val="0"/>
        <strike val="0"/>
        <condense val="0"/>
        <extend val="0"/>
        <outline val="0"/>
        <shadow val="0"/>
        <u val="none"/>
        <vertAlign val="baseline"/>
        <sz val="11"/>
        <color auto="1"/>
        <name val="Arial"/>
        <scheme val="none"/>
      </font>
      <numFmt numFmtId="14" formatCode="0.00%"/>
      <fill>
        <patternFill patternType="solid">
          <fgColor indexed="64"/>
          <bgColor theme="4" tint="0.79998168889431442"/>
        </patternFill>
      </fill>
      <alignment horizontal="center" vertical="bottom" textRotation="0" wrapText="0" indent="0" relativeIndent="255" justifyLastLine="0" shrinkToFit="0" mergeCell="0" readingOrder="0"/>
      <border diagonalUp="0" diagonalDown="0" outline="0">
        <left style="thin">
          <color indexed="8"/>
        </left>
        <right style="thin">
          <color indexed="8"/>
        </right>
        <top/>
        <bottom/>
      </border>
    </dxf>
    <dxf>
      <font>
        <b val="0"/>
        <i val="0"/>
        <strike val="0"/>
        <condense val="0"/>
        <extend val="0"/>
        <outline val="0"/>
        <shadow val="0"/>
        <u val="none"/>
        <vertAlign val="baseline"/>
        <sz val="11"/>
        <color indexed="8"/>
        <name val="Arial"/>
        <scheme val="none"/>
      </font>
      <numFmt numFmtId="176" formatCode="#,##0.00;[Red]#,##0.00"/>
      <fill>
        <patternFill patternType="none">
          <fgColor indexed="64"/>
          <bgColor indexed="65"/>
        </patternFill>
      </fill>
      <alignment horizontal="center" vertical="center" textRotation="0" wrapText="0" indent="0" relativeIndent="255" justifyLastLine="0" shrinkToFit="0" mergeCell="0" readingOrder="0"/>
      <border outline="0">
        <left style="thin">
          <color indexed="64"/>
        </left>
      </border>
    </dxf>
    <dxf>
      <font>
        <b val="0"/>
        <i val="0"/>
        <strike val="0"/>
        <condense val="0"/>
        <extend val="0"/>
        <outline val="0"/>
        <shadow val="0"/>
        <u val="none"/>
        <vertAlign val="baseline"/>
        <sz val="11"/>
        <color indexed="8"/>
        <name val="Arial"/>
        <scheme val="none"/>
      </font>
      <numFmt numFmtId="2" formatCode="0.00"/>
      <alignment horizontal="center" vertical="center" textRotation="0" wrapText="0" indent="0" relativeIndent="255" justifyLastLine="0" shrinkToFit="0" mergeCell="0" readingOrder="0"/>
      <border diagonalUp="0" diagonalDown="0" outline="0">
        <left style="thin">
          <color indexed="8"/>
        </left>
        <right style="thin">
          <color indexed="8"/>
        </right>
        <top/>
        <bottom/>
      </border>
    </dxf>
    <dxf>
      <font>
        <b val="0"/>
        <i val="0"/>
        <strike val="0"/>
        <condense val="0"/>
        <extend val="0"/>
        <outline val="0"/>
        <shadow val="0"/>
        <u val="none"/>
        <vertAlign val="baseline"/>
        <sz val="11"/>
        <color indexed="8"/>
        <name val="Arial"/>
        <scheme val="none"/>
      </font>
      <numFmt numFmtId="178" formatCode="#,##0;[Red]#,##0"/>
      <fill>
        <patternFill patternType="none">
          <fgColor indexed="64"/>
          <bgColor indexed="65"/>
        </patternFill>
      </fill>
      <alignment horizontal="center" vertical="center" textRotation="0" wrapText="0" indent="0" relativeIndent="255" justifyLastLine="0" shrinkToFit="0" mergeCell="0" readingOrder="0"/>
      <border diagonalUp="0" diagonalDown="0" outline="0">
        <left/>
        <right style="thin">
          <color indexed="64"/>
        </right>
        <top/>
        <bottom/>
      </border>
    </dxf>
    <dxf>
      <font>
        <b val="0"/>
        <i val="0"/>
        <strike val="0"/>
        <condense val="0"/>
        <extend val="0"/>
        <outline val="0"/>
        <shadow val="0"/>
        <u val="none"/>
        <vertAlign val="baseline"/>
        <sz val="11"/>
        <color indexed="8"/>
        <name val="Arial"/>
        <scheme val="none"/>
      </font>
      <alignment horizontal="center" vertical="bottom" textRotation="0" wrapText="0" indent="0" relativeIndent="255" justifyLastLine="0" shrinkToFit="0" mergeCell="0" readingOrder="0"/>
      <border diagonalUp="0" diagonalDown="0" outline="0">
        <left style="thin">
          <color indexed="8"/>
        </left>
        <right style="thin">
          <color indexed="8"/>
        </right>
        <top/>
        <bottom/>
      </border>
    </dxf>
    <dxf>
      <font>
        <b val="0"/>
        <i val="0"/>
        <strike val="0"/>
        <condense val="0"/>
        <extend val="0"/>
        <outline val="0"/>
        <shadow val="0"/>
        <u val="none"/>
        <vertAlign val="baseline"/>
        <sz val="11"/>
        <color indexed="8"/>
        <name val="Arial"/>
        <scheme val="none"/>
      </font>
      <numFmt numFmtId="176" formatCode="#,##0.00;[Red]#,##0.00"/>
      <fill>
        <patternFill patternType="none">
          <fgColor indexed="64"/>
          <bgColor indexed="65"/>
        </patternFill>
      </fill>
      <alignment horizontal="center" vertical="center" textRotation="0" wrapText="0" indent="0" relativeIndent="255" justifyLastLine="0" shrinkToFit="0" mergeCell="0" readingOrder="0"/>
    </dxf>
    <dxf>
      <font>
        <b val="0"/>
        <i val="0"/>
        <strike val="0"/>
        <condense val="0"/>
        <extend val="0"/>
        <outline val="0"/>
        <shadow val="0"/>
        <u val="none"/>
        <vertAlign val="baseline"/>
        <sz val="11"/>
        <color indexed="8"/>
        <name val="Arial"/>
        <scheme val="none"/>
      </font>
      <alignment horizontal="center" vertical="bottom" textRotation="0" wrapText="0" indent="0" relativeIndent="255" justifyLastLine="0" shrinkToFit="0" mergeCell="0" readingOrder="0"/>
      <border diagonalUp="0" diagonalDown="0" outline="0">
        <left style="thin">
          <color indexed="8"/>
        </left>
        <right style="thin">
          <color indexed="8"/>
        </right>
        <top/>
        <bottom/>
      </border>
    </dxf>
    <dxf>
      <font>
        <b val="0"/>
        <i val="0"/>
        <strike val="0"/>
        <condense val="0"/>
        <extend val="0"/>
        <outline val="0"/>
        <shadow val="0"/>
        <u val="none"/>
        <vertAlign val="baseline"/>
        <sz val="11"/>
        <color indexed="8"/>
        <name val="Arial"/>
        <scheme val="none"/>
      </font>
      <numFmt numFmtId="176" formatCode="#,##0.00;[Red]#,##0.00"/>
      <alignment horizontal="center" vertical="center" textRotation="0" wrapText="0" indent="0" relativeIndent="255" justifyLastLine="0" shrinkToFit="0" mergeCell="0" readingOrder="0"/>
    </dxf>
    <dxf>
      <font>
        <b val="0"/>
        <i val="0"/>
        <strike val="0"/>
        <condense val="0"/>
        <extend val="0"/>
        <outline val="0"/>
        <shadow val="0"/>
        <u val="none"/>
        <vertAlign val="baseline"/>
        <sz val="11"/>
        <color indexed="8"/>
        <name val="Arial"/>
        <scheme val="none"/>
      </font>
      <alignment horizontal="center" vertical="bottom" textRotation="0" wrapText="1" indent="0" relativeIndent="0" justifyLastLine="0" shrinkToFit="0" mergeCell="0" readingOrder="0"/>
      <border diagonalUp="0" diagonalDown="0" outline="0">
        <left style="thin">
          <color indexed="8"/>
        </left>
        <right/>
        <top/>
        <bottom style="thin">
          <color indexed="8"/>
        </bottom>
      </border>
    </dxf>
    <dxf>
      <font>
        <b val="0"/>
        <i val="0"/>
        <strike val="0"/>
        <condense val="0"/>
        <extend val="0"/>
        <outline val="0"/>
        <shadow val="0"/>
        <u val="none"/>
        <vertAlign val="baseline"/>
        <sz val="11"/>
        <color indexed="8"/>
        <name val="Arial"/>
        <scheme val="none"/>
      </font>
      <numFmt numFmtId="176" formatCode="#,##0.00;[Red]#,##0.00"/>
      <alignment horizontal="center" vertical="center" textRotation="0" wrapText="0" indent="0" relativeIndent="255" justifyLastLine="0" shrinkToFit="0" mergeCell="0" readingOrder="0"/>
    </dxf>
    <dxf>
      <font>
        <b val="0"/>
        <i val="0"/>
        <strike val="0"/>
        <condense val="0"/>
        <extend val="0"/>
        <outline val="0"/>
        <shadow val="0"/>
        <u val="none"/>
        <vertAlign val="baseline"/>
        <sz val="11"/>
        <color indexed="8"/>
        <name val="Arial"/>
        <scheme val="none"/>
      </font>
      <alignment horizontal="center" vertical="bottom" textRotation="0" wrapText="1" indent="0" relativeIndent="0" justifyLastLine="0" shrinkToFit="0" mergeCell="0" readingOrder="0"/>
      <border diagonalUp="0" diagonalDown="0" outline="0">
        <left style="thin">
          <color indexed="8"/>
        </left>
        <right style="thin">
          <color indexed="8"/>
        </right>
        <top/>
        <bottom style="thin">
          <color indexed="8"/>
        </bottom>
      </border>
    </dxf>
    <dxf>
      <font>
        <b val="0"/>
        <i val="0"/>
        <strike val="0"/>
        <condense val="0"/>
        <extend val="0"/>
        <outline val="0"/>
        <shadow val="0"/>
        <u val="none"/>
        <vertAlign val="baseline"/>
        <sz val="11"/>
        <color indexed="8"/>
        <name val="Arial"/>
        <scheme val="none"/>
      </font>
      <numFmt numFmtId="176" formatCode="#,##0.00;[Red]#,##0.00"/>
      <alignment horizontal="center" vertical="center" textRotation="0" wrapText="0" indent="0" relativeIndent="255" justifyLastLine="0" shrinkToFit="0" mergeCell="0" readingOrder="0"/>
    </dxf>
    <dxf>
      <font>
        <b val="0"/>
        <i val="0"/>
        <strike val="0"/>
        <condense val="0"/>
        <extend val="0"/>
        <outline val="0"/>
        <shadow val="0"/>
        <u val="none"/>
        <vertAlign val="baseline"/>
        <sz val="11"/>
        <color indexed="8"/>
        <name val="Arial"/>
        <scheme val="none"/>
      </font>
      <alignment horizontal="center" vertical="bottom" textRotation="0" wrapText="1" indent="0" relativeIndent="0" justifyLastLine="0" shrinkToFit="0" mergeCell="0" readingOrder="0"/>
      <border diagonalUp="0" diagonalDown="0" outline="0">
        <left/>
        <right style="thin">
          <color indexed="8"/>
        </right>
        <top/>
        <bottom style="thin">
          <color indexed="8"/>
        </bottom>
      </border>
    </dxf>
    <dxf>
      <font>
        <b val="0"/>
        <i val="0"/>
        <strike val="0"/>
        <condense val="0"/>
        <extend val="0"/>
        <outline val="0"/>
        <shadow val="0"/>
        <u val="none"/>
        <vertAlign val="baseline"/>
        <sz val="11"/>
        <color auto="1"/>
        <name val="Arial"/>
        <scheme val="none"/>
      </font>
      <numFmt numFmtId="14" formatCode="0.00%"/>
      <fill>
        <patternFill patternType="solid">
          <fgColor indexed="64"/>
          <bgColor theme="4" tint="0.79998168889431442"/>
        </patternFill>
      </fill>
      <alignment horizontal="center" vertical="bottom" textRotation="0" wrapText="0" indent="0" relativeIndent="255" justifyLastLine="0" shrinkToFit="0" mergeCell="0" readingOrder="0"/>
      <border diagonalUp="0" diagonalDown="0" outline="0">
        <left style="thin">
          <color indexed="8"/>
        </left>
        <right style="thin">
          <color indexed="8"/>
        </right>
        <top/>
        <bottom/>
      </border>
    </dxf>
    <dxf>
      <font>
        <strike val="0"/>
        <outline val="0"/>
        <shadow val="0"/>
        <u val="none"/>
        <vertAlign val="baseline"/>
        <sz val="11"/>
      </font>
      <numFmt numFmtId="176" formatCode="#,##0.00;[Red]#,##0.00"/>
      <fill>
        <patternFill patternType="none">
          <fgColor indexed="64"/>
          <bgColor indexed="65"/>
        </patternFill>
      </fill>
      <alignment horizontal="center" vertical="center" textRotation="0" wrapText="0" indent="0" relativeIndent="255" justifyLastLine="0" shrinkToFit="0" mergeCell="0" readingOrder="0"/>
      <border diagonalUp="0" diagonalDown="0">
        <left style="thin">
          <color indexed="8"/>
        </left>
        <right style="thin">
          <color indexed="8"/>
        </right>
        <top/>
        <bottom/>
      </border>
    </dxf>
    <dxf>
      <border outline="0">
        <bottom style="thin">
          <color indexed="8"/>
        </bottom>
      </border>
    </dxf>
    <dxf>
      <font>
        <b val="0"/>
        <i val="0"/>
        <strike val="0"/>
        <condense val="0"/>
        <extend val="0"/>
        <outline val="0"/>
        <shadow val="0"/>
        <u val="none"/>
        <vertAlign val="baseline"/>
        <sz val="11"/>
        <color indexed="8"/>
        <name val="Arial"/>
        <scheme val="none"/>
      </font>
      <numFmt numFmtId="176" formatCode="#,##0.00;[Red]#,##0.00"/>
      <alignment horizontal="center" vertical="center" textRotation="0" wrapText="0" indent="0" relativeIndent="255" justifyLastLine="0" shrinkToFit="0" mergeCell="0" readingOrder="0"/>
      <border diagonalUp="0" diagonalDown="0">
        <left style="thin">
          <color indexed="8"/>
        </left>
        <right style="thin">
          <color indexed="8"/>
        </right>
        <top/>
        <bottom/>
      </border>
    </dxf>
    <dxf>
      <font>
        <b val="0"/>
        <i val="0"/>
        <strike val="0"/>
        <condense val="0"/>
        <extend val="0"/>
        <outline val="0"/>
        <shadow val="0"/>
        <u val="none"/>
        <vertAlign val="baseline"/>
        <sz val="11"/>
        <color indexed="8"/>
        <name val="Arial"/>
        <scheme val="none"/>
      </font>
      <numFmt numFmtId="173" formatCode="_ * #,##0_ ;_ * \-#,##0_ ;_ * &quot;-&quot;??_ ;_ @_ "/>
      <fill>
        <patternFill patternType="none">
          <fgColor indexed="64"/>
          <bgColor indexed="65"/>
        </patternFill>
      </fill>
      <alignment horizontal="center" vertical="center" textRotation="0" wrapText="0" indent="0" relativeIndent="255" justifyLastLine="0" shrinkToFit="0" mergeCell="0" readingOrder="0"/>
    </dxf>
    <dxf>
      <font>
        <b val="0"/>
        <i val="0"/>
        <strike val="0"/>
        <condense val="0"/>
        <extend val="0"/>
        <outline val="0"/>
        <shadow val="0"/>
        <u val="none"/>
        <vertAlign val="baseline"/>
        <sz val="11"/>
        <color indexed="8"/>
        <name val="Arial"/>
        <scheme val="none"/>
      </font>
      <alignment horizontal="center" vertical="bottom" textRotation="0" wrapText="0" indent="0" relativeIndent="255" justifyLastLine="0" shrinkToFit="0" mergeCell="0" readingOrder="0"/>
      <border diagonalUp="0" diagonalDown="0" outline="0">
        <left style="thin">
          <color indexed="8"/>
        </left>
        <right style="thin">
          <color indexed="8"/>
        </right>
        <top/>
        <bottom/>
      </border>
    </dxf>
    <dxf>
      <font>
        <b val="0"/>
        <i val="0"/>
        <strike val="0"/>
        <condense val="0"/>
        <extend val="0"/>
        <outline val="0"/>
        <shadow val="0"/>
        <u val="none"/>
        <vertAlign val="baseline"/>
        <sz val="11"/>
        <color indexed="8"/>
        <name val="Arial"/>
        <scheme val="none"/>
      </font>
      <numFmt numFmtId="176" formatCode="#,##0.00;[Red]#,##0.00"/>
      <fill>
        <patternFill patternType="none">
          <fgColor indexed="64"/>
          <bgColor indexed="65"/>
        </patternFill>
      </fill>
      <alignment horizontal="center" vertical="center" textRotation="0" wrapText="0" indent="0" relativeIndent="255" justifyLastLine="0" shrinkToFit="0" mergeCell="0" readingOrder="0"/>
    </dxf>
    <dxf>
      <font>
        <b val="0"/>
        <i val="0"/>
        <strike val="0"/>
        <condense val="0"/>
        <extend val="0"/>
        <outline val="0"/>
        <shadow val="0"/>
        <u val="none"/>
        <vertAlign val="baseline"/>
        <sz val="11"/>
        <color indexed="8"/>
        <name val="Arial"/>
        <scheme val="none"/>
      </font>
      <alignment horizontal="center" vertical="bottom" textRotation="0" wrapText="0" indent="0" relativeIndent="255" justifyLastLine="0" shrinkToFit="0" mergeCell="0" readingOrder="0"/>
      <border diagonalUp="0" diagonalDown="0" outline="0">
        <left style="thin">
          <color indexed="8"/>
        </left>
        <right style="thin">
          <color indexed="8"/>
        </right>
        <top/>
        <bottom/>
      </border>
    </dxf>
    <dxf>
      <font>
        <b val="0"/>
        <i val="0"/>
        <strike val="0"/>
        <condense val="0"/>
        <extend val="0"/>
        <outline val="0"/>
        <shadow val="0"/>
        <u val="none"/>
        <vertAlign val="baseline"/>
        <sz val="11"/>
        <color indexed="8"/>
        <name val="Arial"/>
        <scheme val="none"/>
      </font>
      <numFmt numFmtId="176" formatCode="#,##0.00;[Red]#,##0.00"/>
      <alignment horizontal="center" vertical="center" textRotation="0" wrapText="0" indent="0" relativeIndent="255" justifyLastLine="0" shrinkToFit="0" mergeCell="0" readingOrder="0"/>
    </dxf>
    <dxf>
      <font>
        <b val="0"/>
        <i val="0"/>
        <strike val="0"/>
        <condense val="0"/>
        <extend val="0"/>
        <outline val="0"/>
        <shadow val="0"/>
        <u val="none"/>
        <vertAlign val="baseline"/>
        <sz val="11"/>
        <color indexed="8"/>
        <name val="Arial"/>
        <scheme val="none"/>
      </font>
      <alignment horizontal="center" vertical="bottom" textRotation="0" wrapText="1" indent="0" relativeIndent="0" justifyLastLine="0" shrinkToFit="0" mergeCell="0" readingOrder="0"/>
      <border diagonalUp="0" diagonalDown="0" outline="0">
        <left style="thin">
          <color indexed="8"/>
        </left>
        <right/>
        <top/>
        <bottom style="thin">
          <color indexed="8"/>
        </bottom>
      </border>
    </dxf>
    <dxf>
      <font>
        <b val="0"/>
        <i val="0"/>
        <strike val="0"/>
        <condense val="0"/>
        <extend val="0"/>
        <outline val="0"/>
        <shadow val="0"/>
        <u val="none"/>
        <vertAlign val="baseline"/>
        <sz val="11"/>
        <color indexed="8"/>
        <name val="Arial"/>
        <scheme val="none"/>
      </font>
      <numFmt numFmtId="176" formatCode="#,##0.00;[Red]#,##0.00"/>
      <alignment horizontal="center" vertical="center" textRotation="0" wrapText="0" indent="0" relativeIndent="255" justifyLastLine="0" shrinkToFit="0" mergeCell="0" readingOrder="0"/>
    </dxf>
    <dxf>
      <font>
        <b val="0"/>
        <i val="0"/>
        <strike val="0"/>
        <condense val="0"/>
        <extend val="0"/>
        <outline val="0"/>
        <shadow val="0"/>
        <u val="none"/>
        <vertAlign val="baseline"/>
        <sz val="11"/>
        <color indexed="8"/>
        <name val="Arial"/>
        <scheme val="none"/>
      </font>
      <alignment horizontal="center" vertical="bottom" textRotation="0" wrapText="1" indent="0" relativeIndent="0" justifyLastLine="0" shrinkToFit="0" mergeCell="0" readingOrder="0"/>
      <border diagonalUp="0" diagonalDown="0" outline="0">
        <left style="thin">
          <color indexed="8"/>
        </left>
        <right style="thin">
          <color indexed="8"/>
        </right>
        <top/>
        <bottom style="thin">
          <color indexed="8"/>
        </bottom>
      </border>
    </dxf>
    <dxf>
      <font>
        <b val="0"/>
        <i val="0"/>
        <strike val="0"/>
        <condense val="0"/>
        <extend val="0"/>
        <outline val="0"/>
        <shadow val="0"/>
        <u val="none"/>
        <vertAlign val="baseline"/>
        <sz val="11"/>
        <color indexed="8"/>
        <name val="Arial"/>
        <scheme val="none"/>
      </font>
      <numFmt numFmtId="176" formatCode="#,##0.00;[Red]#,##0.00"/>
      <alignment horizontal="center" vertical="center" textRotation="0" wrapText="0" indent="0" relativeIndent="255" justifyLastLine="0" shrinkToFit="0" mergeCell="0" readingOrder="0"/>
    </dxf>
    <dxf>
      <font>
        <b val="0"/>
        <i val="0"/>
        <strike val="0"/>
        <condense val="0"/>
        <extend val="0"/>
        <outline val="0"/>
        <shadow val="0"/>
        <u val="none"/>
        <vertAlign val="baseline"/>
        <sz val="11"/>
        <color indexed="8"/>
        <name val="Arial"/>
        <scheme val="none"/>
      </font>
      <alignment horizontal="center" vertical="bottom" textRotation="0" wrapText="1" indent="0" relativeIndent="0" justifyLastLine="0" shrinkToFit="0" mergeCell="0" readingOrder="0"/>
      <border diagonalUp="0" diagonalDown="0" outline="0">
        <left/>
        <right style="thin">
          <color indexed="8"/>
        </right>
        <top/>
        <bottom style="thin">
          <color indexed="8"/>
        </bottom>
      </border>
    </dxf>
    <dxf>
      <font>
        <b val="0"/>
        <i val="0"/>
        <strike val="0"/>
        <condense val="0"/>
        <extend val="0"/>
        <outline val="0"/>
        <shadow val="0"/>
        <u val="none"/>
        <vertAlign val="baseline"/>
        <sz val="11"/>
        <color auto="1"/>
        <name val="Arial"/>
        <scheme val="none"/>
      </font>
      <numFmt numFmtId="14" formatCode="0.00%"/>
      <fill>
        <patternFill patternType="solid">
          <fgColor indexed="64"/>
          <bgColor theme="4" tint="0.79998168889431442"/>
        </patternFill>
      </fill>
      <alignment horizontal="center" vertical="bottom" textRotation="0" wrapText="0" indent="0" relativeIndent="255" justifyLastLine="0" shrinkToFit="0" mergeCell="0" readingOrder="0"/>
      <border diagonalUp="0" diagonalDown="0" outline="0">
        <left style="thin">
          <color indexed="8"/>
        </left>
        <right style="thin">
          <color indexed="8"/>
        </right>
        <top/>
        <bottom/>
      </border>
    </dxf>
    <dxf>
      <font>
        <strike val="0"/>
        <outline val="0"/>
        <shadow val="0"/>
        <u val="none"/>
        <vertAlign val="baseline"/>
        <sz val="11"/>
      </font>
      <numFmt numFmtId="176" formatCode="#,##0.00;[Red]#,##0.00"/>
      <fill>
        <patternFill patternType="none">
          <fgColor indexed="64"/>
          <bgColor indexed="65"/>
        </patternFill>
      </fill>
      <alignment horizontal="center" vertical="center" textRotation="0" wrapText="0" indent="0" relativeIndent="255" justifyLastLine="0" shrinkToFit="0" mergeCell="0" readingOrder="0"/>
      <border diagonalUp="0" diagonalDown="0">
        <left style="thin">
          <color indexed="8"/>
        </left>
        <right style="thin">
          <color indexed="8"/>
        </right>
        <top/>
        <bottom/>
      </border>
    </dxf>
    <dxf>
      <border outline="0">
        <bottom style="thin">
          <color indexed="8"/>
        </bottom>
      </border>
    </dxf>
    <dxf>
      <font>
        <b val="0"/>
        <i val="0"/>
        <strike val="0"/>
        <condense val="0"/>
        <extend val="0"/>
        <outline val="0"/>
        <shadow val="0"/>
        <u val="none"/>
        <vertAlign val="baseline"/>
        <sz val="11"/>
        <color indexed="8"/>
        <name val="Arial"/>
        <scheme val="none"/>
      </font>
      <numFmt numFmtId="176" formatCode="#,##0.00;[Red]#,##0.00"/>
      <alignment horizontal="center" vertical="center" textRotation="0" wrapText="0" indent="0" relativeIndent="255" justifyLastLine="0" shrinkToFit="0" mergeCell="0" readingOrder="0"/>
      <border diagonalUp="0" diagonalDown="0">
        <left style="thin">
          <color indexed="8"/>
        </left>
        <right style="thin">
          <color indexed="8"/>
        </right>
        <top/>
        <bottom/>
      </border>
    </dxf>
    <dxf>
      <font>
        <b val="0"/>
        <i val="0"/>
        <strike val="0"/>
        <condense val="0"/>
        <extend val="0"/>
        <outline val="0"/>
        <shadow val="0"/>
        <u val="none"/>
        <vertAlign val="baseline"/>
        <sz val="11"/>
        <color indexed="8"/>
        <name val="Arial"/>
        <scheme val="none"/>
      </font>
      <numFmt numFmtId="178" formatCode="#,##0;[Red]#,##0"/>
      <fill>
        <patternFill patternType="none">
          <fgColor indexed="64"/>
          <bgColor indexed="65"/>
        </patternFill>
      </fill>
      <alignment horizontal="center" vertical="center" textRotation="0" wrapText="0" indent="0" relativeIndent="255" justifyLastLine="0" shrinkToFit="0" mergeCell="0" readingOrder="0"/>
      <border diagonalUp="0" diagonalDown="0" outline="0">
        <left/>
        <right style="thin">
          <color indexed="64"/>
        </right>
        <top/>
        <bottom/>
      </border>
    </dxf>
    <dxf>
      <font>
        <b val="0"/>
        <i val="0"/>
        <strike val="0"/>
        <condense val="0"/>
        <extend val="0"/>
        <outline val="0"/>
        <shadow val="0"/>
        <u val="none"/>
        <vertAlign val="baseline"/>
        <sz val="11"/>
        <color indexed="8"/>
        <name val="Arial"/>
        <scheme val="none"/>
      </font>
      <alignment horizontal="center" vertical="bottom" textRotation="0" wrapText="0" indent="0" relativeIndent="255" justifyLastLine="0" shrinkToFit="0" mergeCell="0" readingOrder="0"/>
      <border diagonalUp="0" diagonalDown="0" outline="0">
        <left style="thin">
          <color indexed="8"/>
        </left>
        <right style="thin">
          <color indexed="8"/>
        </right>
        <top/>
        <bottom/>
      </border>
    </dxf>
    <dxf>
      <font>
        <b val="0"/>
        <i val="0"/>
        <strike val="0"/>
        <condense val="0"/>
        <extend val="0"/>
        <outline val="0"/>
        <shadow val="0"/>
        <u val="none"/>
        <vertAlign val="baseline"/>
        <sz val="11"/>
        <color indexed="8"/>
        <name val="Arial"/>
        <scheme val="none"/>
      </font>
      <numFmt numFmtId="176" formatCode="#,##0.00;[Red]#,##0.00"/>
      <fill>
        <patternFill patternType="none">
          <fgColor indexed="64"/>
          <bgColor indexed="65"/>
        </patternFill>
      </fill>
      <alignment horizontal="center" vertical="center" textRotation="0" wrapText="0" indent="0" relativeIndent="0" justifyLastLine="0" shrinkToFit="0" mergeCell="0" readingOrder="0"/>
    </dxf>
    <dxf>
      <font>
        <b val="0"/>
        <i val="0"/>
        <strike val="0"/>
        <condense val="0"/>
        <extend val="0"/>
        <outline val="0"/>
        <shadow val="0"/>
        <u val="none"/>
        <vertAlign val="baseline"/>
        <sz val="11"/>
        <color indexed="8"/>
        <name val="Arial"/>
        <scheme val="none"/>
      </font>
      <alignment horizontal="center" vertical="bottom" textRotation="0" wrapText="0" indent="0" relativeIndent="255" justifyLastLine="0" shrinkToFit="0" mergeCell="0" readingOrder="0"/>
      <border diagonalUp="0" diagonalDown="0" outline="0">
        <left style="thin">
          <color indexed="8"/>
        </left>
        <right style="thin">
          <color indexed="8"/>
        </right>
        <top/>
        <bottom/>
      </border>
    </dxf>
    <dxf>
      <font>
        <b val="0"/>
        <i val="0"/>
        <strike val="0"/>
        <condense val="0"/>
        <extend val="0"/>
        <outline val="0"/>
        <shadow val="0"/>
        <u val="none"/>
        <vertAlign val="baseline"/>
        <sz val="11"/>
        <color indexed="8"/>
        <name val="Arial"/>
        <scheme val="none"/>
      </font>
      <numFmt numFmtId="176" formatCode="#,##0.00;[Red]#,##0.00"/>
      <alignment horizontal="center" vertical="center" textRotation="0" wrapText="0" indent="0" relativeIndent="0" justifyLastLine="0" shrinkToFit="0" mergeCell="0" readingOrder="0"/>
    </dxf>
    <dxf>
      <font>
        <b val="0"/>
        <i val="0"/>
        <strike val="0"/>
        <condense val="0"/>
        <extend val="0"/>
        <outline val="0"/>
        <shadow val="0"/>
        <u val="none"/>
        <vertAlign val="baseline"/>
        <sz val="11"/>
        <color indexed="8"/>
        <name val="Arial"/>
        <scheme val="none"/>
      </font>
      <alignment horizontal="center" vertical="bottom" textRotation="0" wrapText="1" indent="0" relativeIndent="0" justifyLastLine="0" shrinkToFit="0" mergeCell="0" readingOrder="0"/>
      <border diagonalUp="0" diagonalDown="0" outline="0">
        <left style="thin">
          <color indexed="8"/>
        </left>
        <right/>
        <top/>
        <bottom style="thin">
          <color indexed="8"/>
        </bottom>
      </border>
    </dxf>
    <dxf>
      <font>
        <b val="0"/>
        <i val="0"/>
        <strike val="0"/>
        <condense val="0"/>
        <extend val="0"/>
        <outline val="0"/>
        <shadow val="0"/>
        <u val="none"/>
        <vertAlign val="baseline"/>
        <sz val="11"/>
        <color indexed="8"/>
        <name val="Arial"/>
        <scheme val="none"/>
      </font>
      <numFmt numFmtId="176" formatCode="#,##0.00;[Red]#,##0.00"/>
      <alignment horizontal="center" vertical="center" textRotation="0" wrapText="0" indent="0" relativeIndent="0" justifyLastLine="0" shrinkToFit="0" mergeCell="0" readingOrder="0"/>
    </dxf>
    <dxf>
      <font>
        <b val="0"/>
        <i val="0"/>
        <strike val="0"/>
        <condense val="0"/>
        <extend val="0"/>
        <outline val="0"/>
        <shadow val="0"/>
        <u val="none"/>
        <vertAlign val="baseline"/>
        <sz val="11"/>
        <color indexed="8"/>
        <name val="Arial"/>
        <scheme val="none"/>
      </font>
      <alignment horizontal="center" vertical="bottom" textRotation="0" wrapText="1" indent="0" relativeIndent="0" justifyLastLine="0" shrinkToFit="0" mergeCell="0" readingOrder="0"/>
      <border diagonalUp="0" diagonalDown="0" outline="0">
        <left style="thin">
          <color indexed="8"/>
        </left>
        <right style="thin">
          <color indexed="8"/>
        </right>
        <top/>
        <bottom style="thin">
          <color indexed="8"/>
        </bottom>
      </border>
    </dxf>
    <dxf>
      <font>
        <b val="0"/>
        <i val="0"/>
        <strike val="0"/>
        <condense val="0"/>
        <extend val="0"/>
        <outline val="0"/>
        <shadow val="0"/>
        <u val="none"/>
        <vertAlign val="baseline"/>
        <sz val="11"/>
        <color indexed="8"/>
        <name val="Arial"/>
        <scheme val="none"/>
      </font>
      <numFmt numFmtId="176" formatCode="#,##0.00;[Red]#,##0.00"/>
      <alignment horizontal="center" vertical="center" textRotation="0" wrapText="0" indent="0" relativeIndent="0" justifyLastLine="0" shrinkToFit="0" mergeCell="0" readingOrder="0"/>
    </dxf>
    <dxf>
      <font>
        <b val="0"/>
        <i val="0"/>
        <strike val="0"/>
        <condense val="0"/>
        <extend val="0"/>
        <outline val="0"/>
        <shadow val="0"/>
        <u val="none"/>
        <vertAlign val="baseline"/>
        <sz val="11"/>
        <color indexed="8"/>
        <name val="Arial"/>
        <scheme val="none"/>
      </font>
      <alignment horizontal="center" vertical="bottom" textRotation="0" wrapText="1" indent="0" relativeIndent="0" justifyLastLine="0" shrinkToFit="0" mergeCell="0" readingOrder="0"/>
      <border diagonalUp="0" diagonalDown="0" outline="0">
        <left/>
        <right style="thin">
          <color indexed="8"/>
        </right>
        <top/>
        <bottom style="thin">
          <color indexed="8"/>
        </bottom>
      </border>
    </dxf>
    <dxf>
      <font>
        <b val="0"/>
        <i val="0"/>
        <strike val="0"/>
        <condense val="0"/>
        <extend val="0"/>
        <outline val="0"/>
        <shadow val="0"/>
        <u val="none"/>
        <vertAlign val="baseline"/>
        <sz val="11"/>
        <color auto="1"/>
        <name val="Arial"/>
        <scheme val="none"/>
      </font>
      <numFmt numFmtId="14" formatCode="0.00%"/>
      <fill>
        <patternFill patternType="solid">
          <fgColor indexed="64"/>
          <bgColor theme="4" tint="0.79998168889431442"/>
        </patternFill>
      </fill>
      <alignment horizontal="center" vertical="bottom" textRotation="0" wrapText="0" indent="0" relativeIndent="255" justifyLastLine="0" shrinkToFit="0" mergeCell="0" readingOrder="0"/>
      <border diagonalUp="0" diagonalDown="0" outline="0">
        <left style="thin">
          <color indexed="8"/>
        </left>
        <right style="thin">
          <color indexed="8"/>
        </right>
        <top/>
        <bottom/>
      </border>
    </dxf>
    <dxf>
      <font>
        <strike val="0"/>
        <outline val="0"/>
        <shadow val="0"/>
        <u val="none"/>
        <vertAlign val="baseline"/>
        <sz val="11"/>
      </font>
      <numFmt numFmtId="176" formatCode="#,##0.00;[Red]#,##0.00"/>
      <fill>
        <patternFill patternType="none">
          <fgColor indexed="64"/>
          <bgColor indexed="65"/>
        </patternFill>
      </fill>
      <alignment horizontal="center" vertical="center" textRotation="0" wrapText="0" indent="0" relativeIndent="255" justifyLastLine="0" shrinkToFit="0" mergeCell="0" readingOrder="0"/>
      <border diagonalUp="0" diagonalDown="0">
        <left style="thin">
          <color indexed="8"/>
        </left>
        <right style="thin">
          <color indexed="8"/>
        </right>
        <top/>
        <bottom/>
      </border>
    </dxf>
    <dxf>
      <border outline="0">
        <bottom style="thin">
          <color indexed="8"/>
        </bottom>
      </border>
    </dxf>
    <dxf>
      <font>
        <b val="0"/>
        <i val="0"/>
        <strike val="0"/>
        <condense val="0"/>
        <extend val="0"/>
        <outline val="0"/>
        <shadow val="0"/>
        <u val="none"/>
        <vertAlign val="baseline"/>
        <sz val="11"/>
        <color indexed="8"/>
        <name val="Arial"/>
        <scheme val="none"/>
      </font>
      <numFmt numFmtId="176" formatCode="#,##0.00;[Red]#,##0.00"/>
      <alignment horizontal="center" vertical="center" textRotation="0" wrapText="0" indent="0" relativeIndent="255" justifyLastLine="0" shrinkToFit="0" mergeCell="0" readingOrder="0"/>
      <border diagonalUp="0" diagonalDown="0">
        <left style="thin">
          <color indexed="8"/>
        </left>
        <right style="thin">
          <color indexed="8"/>
        </right>
        <top/>
        <bottom/>
      </border>
    </dxf>
    <dxf>
      <font>
        <b val="0"/>
        <i val="0"/>
        <strike val="0"/>
        <condense val="0"/>
        <extend val="0"/>
        <outline val="0"/>
        <shadow val="0"/>
        <u val="none"/>
        <vertAlign val="baseline"/>
        <sz val="11"/>
        <color indexed="8"/>
        <name val="Arial"/>
        <scheme val="none"/>
      </font>
      <numFmt numFmtId="178" formatCode="#,##0;[Red]#,##0"/>
      <fill>
        <patternFill patternType="none">
          <fgColor indexed="64"/>
          <bgColor indexed="65"/>
        </patternFill>
      </fill>
      <alignment horizontal="center" vertical="center" textRotation="0" wrapText="0" indent="0" relativeIndent="255" justifyLastLine="0" shrinkToFit="0" mergeCell="0" readingOrder="0"/>
    </dxf>
    <dxf>
      <font>
        <b val="0"/>
        <i val="0"/>
        <strike val="0"/>
        <condense val="0"/>
        <extend val="0"/>
        <outline val="0"/>
        <shadow val="0"/>
        <u val="none"/>
        <vertAlign val="baseline"/>
        <sz val="11"/>
        <color indexed="8"/>
        <name val="Arial"/>
        <scheme val="none"/>
      </font>
      <alignment horizontal="center" vertical="bottom" textRotation="0" wrapText="0" indent="0" relativeIndent="255" justifyLastLine="0" shrinkToFit="0" mergeCell="0" readingOrder="0"/>
      <border diagonalUp="0" diagonalDown="0" outline="0">
        <left style="thin">
          <color indexed="8"/>
        </left>
        <right style="thin">
          <color indexed="8"/>
        </right>
        <top/>
        <bottom/>
      </border>
    </dxf>
    <dxf>
      <font>
        <b val="0"/>
        <i val="0"/>
        <strike val="0"/>
        <condense val="0"/>
        <extend val="0"/>
        <outline val="0"/>
        <shadow val="0"/>
        <u val="none"/>
        <vertAlign val="baseline"/>
        <sz val="11"/>
        <color indexed="8"/>
        <name val="Arial"/>
        <scheme val="none"/>
      </font>
      <numFmt numFmtId="176" formatCode="#,##0.00;[Red]#,##0.00"/>
      <fill>
        <patternFill patternType="none">
          <fgColor indexed="64"/>
          <bgColor indexed="65"/>
        </patternFill>
      </fill>
      <alignment horizontal="center" vertical="center" textRotation="0" wrapText="0" indent="0" relativeIndent="0" justifyLastLine="0" shrinkToFit="0" mergeCell="0" readingOrder="0"/>
    </dxf>
    <dxf>
      <font>
        <b val="0"/>
        <i val="0"/>
        <strike val="0"/>
        <condense val="0"/>
        <extend val="0"/>
        <outline val="0"/>
        <shadow val="0"/>
        <u val="none"/>
        <vertAlign val="baseline"/>
        <sz val="11"/>
        <color indexed="8"/>
        <name val="Arial"/>
        <scheme val="none"/>
      </font>
      <alignment horizontal="center" vertical="bottom" textRotation="0" wrapText="0" indent="0" relativeIndent="255" justifyLastLine="0" shrinkToFit="0" mergeCell="0" readingOrder="0"/>
      <border diagonalUp="0" diagonalDown="0" outline="0">
        <left style="thin">
          <color indexed="8"/>
        </left>
        <right style="thin">
          <color indexed="8"/>
        </right>
        <top/>
        <bottom/>
      </border>
    </dxf>
    <dxf>
      <font>
        <b val="0"/>
        <i val="0"/>
        <strike val="0"/>
        <condense val="0"/>
        <extend val="0"/>
        <outline val="0"/>
        <shadow val="0"/>
        <u val="none"/>
        <vertAlign val="baseline"/>
        <sz val="11"/>
        <color indexed="8"/>
        <name val="Arial"/>
        <scheme val="none"/>
      </font>
      <numFmt numFmtId="176" formatCode="#,##0.00;[Red]#,##0.00"/>
      <alignment horizontal="center" vertical="center" textRotation="0" wrapText="0" indent="0" relativeIndent="0" justifyLastLine="0" shrinkToFit="0" mergeCell="0" readingOrder="0"/>
    </dxf>
    <dxf>
      <font>
        <b val="0"/>
        <i val="0"/>
        <strike val="0"/>
        <condense val="0"/>
        <extend val="0"/>
        <outline val="0"/>
        <shadow val="0"/>
        <u val="none"/>
        <vertAlign val="baseline"/>
        <sz val="11"/>
        <color indexed="8"/>
        <name val="Arial"/>
        <scheme val="none"/>
      </font>
      <alignment horizontal="center" vertical="bottom" textRotation="0" wrapText="1" indent="0" relativeIndent="0" justifyLastLine="0" shrinkToFit="0" mergeCell="0" readingOrder="0"/>
      <border diagonalUp="0" diagonalDown="0" outline="0">
        <left style="thin">
          <color indexed="8"/>
        </left>
        <right/>
        <top/>
        <bottom style="thin">
          <color indexed="8"/>
        </bottom>
      </border>
    </dxf>
    <dxf>
      <font>
        <b val="0"/>
        <i val="0"/>
        <strike val="0"/>
        <condense val="0"/>
        <extend val="0"/>
        <outline val="0"/>
        <shadow val="0"/>
        <u val="none"/>
        <vertAlign val="baseline"/>
        <sz val="11"/>
        <color indexed="8"/>
        <name val="Arial"/>
        <scheme val="none"/>
      </font>
      <numFmt numFmtId="176" formatCode="#,##0.00;[Red]#,##0.00"/>
      <alignment horizontal="center" vertical="center" textRotation="0" wrapText="0" indent="0" relativeIndent="0" justifyLastLine="0" shrinkToFit="0" mergeCell="0" readingOrder="0"/>
    </dxf>
    <dxf>
      <font>
        <b val="0"/>
        <i val="0"/>
        <strike val="0"/>
        <condense val="0"/>
        <extend val="0"/>
        <outline val="0"/>
        <shadow val="0"/>
        <u val="none"/>
        <vertAlign val="baseline"/>
        <sz val="11"/>
        <color indexed="8"/>
        <name val="Arial"/>
        <scheme val="none"/>
      </font>
      <alignment horizontal="center" vertical="bottom" textRotation="0" wrapText="1" indent="0" relativeIndent="0" justifyLastLine="0" shrinkToFit="0" mergeCell="0" readingOrder="0"/>
      <border diagonalUp="0" diagonalDown="0" outline="0">
        <left style="thin">
          <color indexed="8"/>
        </left>
        <right style="thin">
          <color indexed="8"/>
        </right>
        <top/>
        <bottom style="thin">
          <color indexed="8"/>
        </bottom>
      </border>
    </dxf>
    <dxf>
      <font>
        <b val="0"/>
        <i val="0"/>
        <strike val="0"/>
        <condense val="0"/>
        <extend val="0"/>
        <outline val="0"/>
        <shadow val="0"/>
        <u val="none"/>
        <vertAlign val="baseline"/>
        <sz val="11"/>
        <color indexed="8"/>
        <name val="Arial"/>
        <scheme val="none"/>
      </font>
      <numFmt numFmtId="176" formatCode="#,##0.00;[Red]#,##0.00"/>
      <alignment horizontal="center" vertical="center" textRotation="0" wrapText="0" indent="0" relativeIndent="0" justifyLastLine="0" shrinkToFit="0" mergeCell="0" readingOrder="0"/>
    </dxf>
    <dxf>
      <font>
        <b val="0"/>
        <i val="0"/>
        <strike val="0"/>
        <condense val="0"/>
        <extend val="0"/>
        <outline val="0"/>
        <shadow val="0"/>
        <u val="none"/>
        <vertAlign val="baseline"/>
        <sz val="11"/>
        <color indexed="8"/>
        <name val="Arial"/>
        <scheme val="none"/>
      </font>
      <alignment horizontal="center" vertical="bottom" textRotation="0" wrapText="1" indent="0" relativeIndent="0" justifyLastLine="0" shrinkToFit="0" mergeCell="0" readingOrder="0"/>
      <border diagonalUp="0" diagonalDown="0" outline="0">
        <left/>
        <right style="thin">
          <color indexed="8"/>
        </right>
        <top/>
        <bottom style="thin">
          <color indexed="8"/>
        </bottom>
      </border>
    </dxf>
    <dxf>
      <font>
        <b val="0"/>
        <i val="0"/>
        <strike val="0"/>
        <condense val="0"/>
        <extend val="0"/>
        <outline val="0"/>
        <shadow val="0"/>
        <u val="none"/>
        <vertAlign val="baseline"/>
        <sz val="11"/>
        <color auto="1"/>
        <name val="Arial"/>
        <scheme val="none"/>
      </font>
      <numFmt numFmtId="14" formatCode="0.00%"/>
      <fill>
        <patternFill patternType="solid">
          <fgColor indexed="64"/>
          <bgColor theme="4" tint="0.79998168889431442"/>
        </patternFill>
      </fill>
      <alignment horizontal="center" vertical="bottom" textRotation="0" wrapText="0" indent="0" relativeIndent="255" justifyLastLine="0" shrinkToFit="0" mergeCell="0" readingOrder="0"/>
      <border diagonalUp="0" diagonalDown="0" outline="0">
        <left style="thin">
          <color indexed="8"/>
        </left>
        <right style="thin">
          <color indexed="8"/>
        </right>
        <top/>
        <bottom/>
      </border>
    </dxf>
    <dxf>
      <font>
        <strike val="0"/>
        <outline val="0"/>
        <shadow val="0"/>
        <u val="none"/>
        <vertAlign val="baseline"/>
        <sz val="11"/>
      </font>
      <numFmt numFmtId="176" formatCode="#,##0.00;[Red]#,##0.00"/>
      <fill>
        <patternFill patternType="none">
          <fgColor indexed="64"/>
          <bgColor indexed="65"/>
        </patternFill>
      </fill>
      <alignment horizontal="center" vertical="center" textRotation="0" wrapText="0" indent="0" relativeIndent="255" justifyLastLine="0" shrinkToFit="0" mergeCell="0" readingOrder="0"/>
      <border diagonalUp="0" diagonalDown="0">
        <left style="thin">
          <color indexed="8"/>
        </left>
        <right style="thin">
          <color indexed="8"/>
        </right>
        <top/>
        <bottom/>
      </border>
    </dxf>
    <dxf>
      <border outline="0">
        <bottom style="thin">
          <color indexed="8"/>
        </bottom>
      </border>
    </dxf>
    <dxf>
      <font>
        <b val="0"/>
        <i val="0"/>
        <strike val="0"/>
        <condense val="0"/>
        <extend val="0"/>
        <outline val="0"/>
        <shadow val="0"/>
        <u val="none"/>
        <vertAlign val="baseline"/>
        <sz val="11"/>
        <color indexed="8"/>
        <name val="Arial"/>
        <scheme val="none"/>
      </font>
      <numFmt numFmtId="176" formatCode="#,##0.00;[Red]#,##0.00"/>
      <alignment horizontal="center" vertical="center" textRotation="0" wrapText="0" indent="0" relativeIndent="255" justifyLastLine="0" shrinkToFit="0" mergeCell="0" readingOrder="0"/>
      <border diagonalUp="0" diagonalDown="0">
        <left style="thin">
          <color indexed="8"/>
        </left>
        <right style="thin">
          <color indexed="8"/>
        </right>
        <top/>
        <bottom/>
      </border>
    </dxf>
    <dxf>
      <font>
        <b val="0"/>
        <i val="0"/>
        <strike val="0"/>
        <condense val="0"/>
        <extend val="0"/>
        <outline val="0"/>
        <shadow val="0"/>
        <u val="none"/>
        <vertAlign val="baseline"/>
        <sz val="11"/>
        <color indexed="8"/>
        <name val="Arial"/>
        <scheme val="none"/>
      </font>
      <numFmt numFmtId="178" formatCode="#,##0;[Red]#,##0"/>
      <fill>
        <patternFill patternType="none">
          <fgColor indexed="64"/>
          <bgColor indexed="65"/>
        </patternFill>
      </fill>
      <alignment horizontal="center" vertical="center" textRotation="0" wrapText="0" indent="0" relativeIndent="255" justifyLastLine="0" shrinkToFit="0" mergeCell="0" readingOrder="0"/>
      <border diagonalUp="0" diagonalDown="0" outline="0">
        <left/>
        <right style="thin">
          <color indexed="64"/>
        </right>
        <top/>
        <bottom/>
      </border>
    </dxf>
    <dxf>
      <font>
        <b val="0"/>
        <i val="0"/>
        <strike val="0"/>
        <condense val="0"/>
        <extend val="0"/>
        <outline val="0"/>
        <shadow val="0"/>
        <u val="none"/>
        <vertAlign val="baseline"/>
        <sz val="11"/>
        <color indexed="8"/>
        <name val="Arial"/>
        <scheme val="none"/>
      </font>
      <alignment horizontal="center" vertical="bottom" textRotation="0" wrapText="0" indent="0" relativeIndent="255" justifyLastLine="0" shrinkToFit="0" mergeCell="0" readingOrder="0"/>
      <border diagonalUp="0" diagonalDown="0" outline="0">
        <left style="thin">
          <color indexed="8"/>
        </left>
        <right style="thin">
          <color indexed="8"/>
        </right>
        <top/>
        <bottom/>
      </border>
    </dxf>
    <dxf>
      <font>
        <b val="0"/>
        <i val="0"/>
        <strike val="0"/>
        <condense val="0"/>
        <extend val="0"/>
        <outline val="0"/>
        <shadow val="0"/>
        <u val="none"/>
        <vertAlign val="baseline"/>
        <sz val="11"/>
        <color indexed="8"/>
        <name val="Arial"/>
        <scheme val="none"/>
      </font>
      <numFmt numFmtId="176" formatCode="#,##0.00;[Red]#,##0.00"/>
      <fill>
        <patternFill patternType="none">
          <fgColor indexed="64"/>
          <bgColor indexed="65"/>
        </patternFill>
      </fill>
      <alignment horizontal="center" vertical="center" textRotation="0" wrapText="0" indent="0" relativeIndent="0" justifyLastLine="0" shrinkToFit="0" mergeCell="0" readingOrder="0"/>
    </dxf>
    <dxf>
      <font>
        <b val="0"/>
        <i val="0"/>
        <strike val="0"/>
        <condense val="0"/>
        <extend val="0"/>
        <outline val="0"/>
        <shadow val="0"/>
        <u val="none"/>
        <vertAlign val="baseline"/>
        <sz val="11"/>
        <color indexed="8"/>
        <name val="Arial"/>
        <scheme val="none"/>
      </font>
      <alignment horizontal="center" vertical="bottom" textRotation="0" wrapText="0" indent="0" relativeIndent="255" justifyLastLine="0" shrinkToFit="0" mergeCell="0" readingOrder="0"/>
      <border diagonalUp="0" diagonalDown="0" outline="0">
        <left style="thin">
          <color indexed="8"/>
        </left>
        <right style="thin">
          <color indexed="8"/>
        </right>
        <top/>
        <bottom/>
      </border>
    </dxf>
    <dxf>
      <font>
        <b val="0"/>
        <i val="0"/>
        <strike val="0"/>
        <condense val="0"/>
        <extend val="0"/>
        <outline val="0"/>
        <shadow val="0"/>
        <u val="none"/>
        <vertAlign val="baseline"/>
        <sz val="11"/>
        <color indexed="8"/>
        <name val="Arial"/>
        <scheme val="none"/>
      </font>
      <numFmt numFmtId="176" formatCode="#,##0.00;[Red]#,##0.00"/>
      <alignment horizontal="center" vertical="center" textRotation="0" wrapText="0" indent="0" relativeIndent="0" justifyLastLine="0" shrinkToFit="0" mergeCell="0" readingOrder="0"/>
    </dxf>
    <dxf>
      <font>
        <b val="0"/>
        <i val="0"/>
        <strike val="0"/>
        <condense val="0"/>
        <extend val="0"/>
        <outline val="0"/>
        <shadow val="0"/>
        <u val="none"/>
        <vertAlign val="baseline"/>
        <sz val="11"/>
        <color indexed="8"/>
        <name val="Arial"/>
        <scheme val="none"/>
      </font>
      <alignment horizontal="center" vertical="bottom" textRotation="0" wrapText="1" indent="0" relativeIndent="0" justifyLastLine="0" shrinkToFit="0" mergeCell="0" readingOrder="0"/>
      <border diagonalUp="0" diagonalDown="0" outline="0">
        <left style="thin">
          <color indexed="8"/>
        </left>
        <right/>
        <top/>
        <bottom style="thin">
          <color indexed="8"/>
        </bottom>
      </border>
    </dxf>
    <dxf>
      <font>
        <b val="0"/>
        <i val="0"/>
        <strike val="0"/>
        <condense val="0"/>
        <extend val="0"/>
        <outline val="0"/>
        <shadow val="0"/>
        <u val="none"/>
        <vertAlign val="baseline"/>
        <sz val="11"/>
        <color indexed="8"/>
        <name val="Arial"/>
        <scheme val="none"/>
      </font>
      <numFmt numFmtId="176" formatCode="#,##0.00;[Red]#,##0.00"/>
      <alignment horizontal="center" vertical="center" textRotation="0" wrapText="0" indent="0" relativeIndent="0" justifyLastLine="0" shrinkToFit="0" mergeCell="0" readingOrder="0"/>
    </dxf>
    <dxf>
      <font>
        <b val="0"/>
        <i val="0"/>
        <strike val="0"/>
        <condense val="0"/>
        <extend val="0"/>
        <outline val="0"/>
        <shadow val="0"/>
        <u val="none"/>
        <vertAlign val="baseline"/>
        <sz val="11"/>
        <color indexed="8"/>
        <name val="Arial"/>
        <scheme val="none"/>
      </font>
      <alignment horizontal="center" vertical="bottom" textRotation="0" wrapText="1" indent="0" relativeIndent="0" justifyLastLine="0" shrinkToFit="0" mergeCell="0" readingOrder="0"/>
      <border diagonalUp="0" diagonalDown="0" outline="0">
        <left style="thin">
          <color indexed="8"/>
        </left>
        <right style="thin">
          <color indexed="8"/>
        </right>
        <top/>
        <bottom style="thin">
          <color indexed="8"/>
        </bottom>
      </border>
    </dxf>
    <dxf>
      <font>
        <b val="0"/>
        <i val="0"/>
        <strike val="0"/>
        <condense val="0"/>
        <extend val="0"/>
        <outline val="0"/>
        <shadow val="0"/>
        <u val="none"/>
        <vertAlign val="baseline"/>
        <sz val="11"/>
        <color indexed="8"/>
        <name val="Arial"/>
        <scheme val="none"/>
      </font>
      <numFmt numFmtId="176" formatCode="#,##0.00;[Red]#,##0.00"/>
      <alignment horizontal="center" vertical="center" textRotation="0" wrapText="0" indent="0" relativeIndent="0" justifyLastLine="0" shrinkToFit="0" mergeCell="0" readingOrder="0"/>
    </dxf>
    <dxf>
      <font>
        <b val="0"/>
        <i val="0"/>
        <strike val="0"/>
        <condense val="0"/>
        <extend val="0"/>
        <outline val="0"/>
        <shadow val="0"/>
        <u val="none"/>
        <vertAlign val="baseline"/>
        <sz val="11"/>
        <color indexed="8"/>
        <name val="Arial"/>
        <scheme val="none"/>
      </font>
      <alignment horizontal="center" vertical="bottom" textRotation="0" wrapText="1" indent="0" relativeIndent="0" justifyLastLine="0" shrinkToFit="0" mergeCell="0" readingOrder="0"/>
      <border diagonalUp="0" diagonalDown="0" outline="0">
        <left/>
        <right style="thin">
          <color indexed="8"/>
        </right>
        <top/>
        <bottom style="thin">
          <color indexed="8"/>
        </bottom>
      </border>
    </dxf>
    <dxf>
      <font>
        <b val="0"/>
        <i val="0"/>
        <strike val="0"/>
        <condense val="0"/>
        <extend val="0"/>
        <outline val="0"/>
        <shadow val="0"/>
        <u val="none"/>
        <vertAlign val="baseline"/>
        <sz val="11"/>
        <color auto="1"/>
        <name val="Arial"/>
        <scheme val="none"/>
      </font>
      <numFmt numFmtId="14" formatCode="0.00%"/>
      <fill>
        <patternFill patternType="solid">
          <fgColor indexed="64"/>
          <bgColor theme="4" tint="0.79998168889431442"/>
        </patternFill>
      </fill>
      <alignment horizontal="center" vertical="bottom" textRotation="0" wrapText="0" indent="0" relativeIndent="255" justifyLastLine="0" shrinkToFit="0" mergeCell="0" readingOrder="0"/>
      <border diagonalUp="0" diagonalDown="0" outline="0">
        <left style="thin">
          <color indexed="8"/>
        </left>
        <right style="thin">
          <color indexed="8"/>
        </right>
        <top/>
        <bottom/>
      </border>
    </dxf>
    <dxf>
      <font>
        <strike val="0"/>
        <outline val="0"/>
        <shadow val="0"/>
        <u val="none"/>
        <vertAlign val="baseline"/>
        <sz val="11"/>
      </font>
      <numFmt numFmtId="176" formatCode="#,##0.00;[Red]#,##0.00"/>
      <fill>
        <patternFill patternType="none">
          <fgColor indexed="64"/>
          <bgColor indexed="65"/>
        </patternFill>
      </fill>
      <alignment horizontal="center" vertical="center" textRotation="0" wrapText="0" indent="0" relativeIndent="255" justifyLastLine="0" shrinkToFit="0" mergeCell="0" readingOrder="0"/>
      <border diagonalUp="0" diagonalDown="0">
        <left style="thin">
          <color indexed="8"/>
        </left>
        <right style="thin">
          <color indexed="8"/>
        </right>
        <top/>
        <bottom/>
      </border>
    </dxf>
    <dxf>
      <border outline="0">
        <bottom style="thin">
          <color indexed="8"/>
        </bottom>
      </border>
    </dxf>
    <dxf>
      <font>
        <b val="0"/>
        <i val="0"/>
        <strike val="0"/>
        <condense val="0"/>
        <extend val="0"/>
        <outline val="0"/>
        <shadow val="0"/>
        <u val="none"/>
        <vertAlign val="baseline"/>
        <sz val="11"/>
        <color indexed="8"/>
        <name val="Arial"/>
        <scheme val="none"/>
      </font>
      <numFmt numFmtId="176" formatCode="#,##0.00;[Red]#,##0.00"/>
      <alignment horizontal="center" vertical="center" textRotation="0" wrapText="0" indent="0" relativeIndent="255" justifyLastLine="0" shrinkToFit="0" mergeCell="0" readingOrder="0"/>
      <border diagonalUp="0" diagonalDown="0">
        <left style="thin">
          <color indexed="8"/>
        </left>
        <right style="thin">
          <color indexed="8"/>
        </right>
        <top/>
        <bottom/>
      </border>
    </dxf>
    <dxf>
      <font>
        <b val="0"/>
        <i val="0"/>
        <strike val="0"/>
        <condense val="0"/>
        <extend val="0"/>
        <outline val="0"/>
        <shadow val="0"/>
        <u val="none"/>
        <vertAlign val="baseline"/>
        <sz val="11"/>
        <color indexed="8"/>
        <name val="Arial"/>
        <scheme val="none"/>
      </font>
      <numFmt numFmtId="178" formatCode="#,##0;[Red]#,##0"/>
      <fill>
        <patternFill patternType="none">
          <fgColor indexed="64"/>
          <bgColor indexed="65"/>
        </patternFill>
      </fill>
      <alignment horizontal="center" vertical="center" textRotation="0" wrapText="0" indent="0" relativeIndent="255" justifyLastLine="0" shrinkToFit="0" mergeCell="0" readingOrder="0"/>
    </dxf>
    <dxf>
      <font>
        <b val="0"/>
        <i val="0"/>
        <strike val="0"/>
        <condense val="0"/>
        <extend val="0"/>
        <outline val="0"/>
        <shadow val="0"/>
        <u val="none"/>
        <vertAlign val="baseline"/>
        <sz val="11"/>
        <color indexed="8"/>
        <name val="Arial"/>
        <scheme val="none"/>
      </font>
      <alignment horizontal="center" vertical="bottom" textRotation="0" wrapText="0" indent="0" relativeIndent="255" justifyLastLine="0" shrinkToFit="0" mergeCell="0" readingOrder="0"/>
      <border diagonalUp="0" diagonalDown="0" outline="0">
        <left style="thin">
          <color indexed="8"/>
        </left>
        <right style="thin">
          <color indexed="8"/>
        </right>
        <top/>
        <bottom/>
      </border>
    </dxf>
    <dxf>
      <font>
        <b val="0"/>
        <i val="0"/>
        <strike val="0"/>
        <condense val="0"/>
        <extend val="0"/>
        <outline val="0"/>
        <shadow val="0"/>
        <u val="none"/>
        <vertAlign val="baseline"/>
        <sz val="11"/>
        <color indexed="8"/>
        <name val="Arial"/>
        <scheme val="none"/>
      </font>
      <numFmt numFmtId="176" formatCode="#,##0.00;[Red]#,##0.00"/>
      <fill>
        <patternFill patternType="none">
          <fgColor indexed="64"/>
          <bgColor indexed="65"/>
        </patternFill>
      </fill>
      <alignment horizontal="center" vertical="center" textRotation="0" wrapText="0" indent="0" relativeIndent="255" justifyLastLine="0" shrinkToFit="0" mergeCell="0" readingOrder="0"/>
    </dxf>
    <dxf>
      <font>
        <b val="0"/>
        <i val="0"/>
        <strike val="0"/>
        <condense val="0"/>
        <extend val="0"/>
        <outline val="0"/>
        <shadow val="0"/>
        <u val="none"/>
        <vertAlign val="baseline"/>
        <sz val="11"/>
        <color indexed="8"/>
        <name val="Arial"/>
        <scheme val="none"/>
      </font>
      <alignment horizontal="center" vertical="bottom" textRotation="0" wrapText="0" indent="0" relativeIndent="255" justifyLastLine="0" shrinkToFit="0" mergeCell="0" readingOrder="0"/>
      <border diagonalUp="0" diagonalDown="0" outline="0">
        <left style="thin">
          <color indexed="8"/>
        </left>
        <right style="thin">
          <color indexed="8"/>
        </right>
        <top/>
        <bottom/>
      </border>
    </dxf>
    <dxf>
      <font>
        <b val="0"/>
        <i val="0"/>
        <strike val="0"/>
        <condense val="0"/>
        <extend val="0"/>
        <outline val="0"/>
        <shadow val="0"/>
        <u val="none"/>
        <vertAlign val="baseline"/>
        <sz val="11"/>
        <color indexed="8"/>
        <name val="Arial"/>
        <scheme val="none"/>
      </font>
      <numFmt numFmtId="176" formatCode="#,##0.00;[Red]#,##0.00"/>
      <alignment horizontal="center" vertical="center" textRotation="0" wrapText="0" indent="0" relativeIndent="255" justifyLastLine="0" shrinkToFit="0" mergeCell="0" readingOrder="0"/>
    </dxf>
    <dxf>
      <font>
        <b val="0"/>
        <i val="0"/>
        <strike val="0"/>
        <condense val="0"/>
        <extend val="0"/>
        <outline val="0"/>
        <shadow val="0"/>
        <u val="none"/>
        <vertAlign val="baseline"/>
        <sz val="11"/>
        <color indexed="8"/>
        <name val="Arial"/>
        <scheme val="none"/>
      </font>
      <alignment horizontal="center" vertical="bottom" textRotation="0" wrapText="1" indent="0" relativeIndent="0" justifyLastLine="0" shrinkToFit="0" mergeCell="0" readingOrder="0"/>
      <border diagonalUp="0" diagonalDown="0" outline="0">
        <left style="thin">
          <color indexed="8"/>
        </left>
        <right/>
        <top/>
        <bottom style="thin">
          <color indexed="8"/>
        </bottom>
      </border>
    </dxf>
    <dxf>
      <font>
        <b val="0"/>
        <i val="0"/>
        <strike val="0"/>
        <condense val="0"/>
        <extend val="0"/>
        <outline val="0"/>
        <shadow val="0"/>
        <u val="none"/>
        <vertAlign val="baseline"/>
        <sz val="11"/>
        <color indexed="8"/>
        <name val="Arial"/>
        <scheme val="none"/>
      </font>
      <numFmt numFmtId="176" formatCode="#,##0.00;[Red]#,##0.00"/>
      <alignment horizontal="center" vertical="center" textRotation="0" wrapText="0" indent="0" relativeIndent="255" justifyLastLine="0" shrinkToFit="0" mergeCell="0" readingOrder="0"/>
    </dxf>
    <dxf>
      <font>
        <b val="0"/>
        <i val="0"/>
        <strike val="0"/>
        <condense val="0"/>
        <extend val="0"/>
        <outline val="0"/>
        <shadow val="0"/>
        <u val="none"/>
        <vertAlign val="baseline"/>
        <sz val="11"/>
        <color indexed="8"/>
        <name val="Arial"/>
        <scheme val="none"/>
      </font>
      <alignment horizontal="center" vertical="bottom" textRotation="0" wrapText="1" indent="0" relativeIndent="0" justifyLastLine="0" shrinkToFit="0" mergeCell="0" readingOrder="0"/>
      <border diagonalUp="0" diagonalDown="0" outline="0">
        <left style="thin">
          <color indexed="8"/>
        </left>
        <right style="thin">
          <color indexed="8"/>
        </right>
        <top/>
        <bottom style="thin">
          <color indexed="8"/>
        </bottom>
      </border>
    </dxf>
    <dxf>
      <font>
        <b val="0"/>
        <i val="0"/>
        <strike val="0"/>
        <condense val="0"/>
        <extend val="0"/>
        <outline val="0"/>
        <shadow val="0"/>
        <u val="none"/>
        <vertAlign val="baseline"/>
        <sz val="11"/>
        <color indexed="8"/>
        <name val="Arial"/>
        <scheme val="none"/>
      </font>
      <numFmt numFmtId="176" formatCode="#,##0.00;[Red]#,##0.00"/>
      <alignment horizontal="center" vertical="center" textRotation="0" wrapText="0" indent="0" relativeIndent="255" justifyLastLine="0" shrinkToFit="0" mergeCell="0" readingOrder="0"/>
    </dxf>
    <dxf>
      <font>
        <b val="0"/>
        <i val="0"/>
        <strike val="0"/>
        <condense val="0"/>
        <extend val="0"/>
        <outline val="0"/>
        <shadow val="0"/>
        <u val="none"/>
        <vertAlign val="baseline"/>
        <sz val="11"/>
        <color indexed="8"/>
        <name val="Arial"/>
        <scheme val="none"/>
      </font>
      <alignment horizontal="center" vertical="bottom" textRotation="0" wrapText="1" indent="0" relativeIndent="0" justifyLastLine="0" shrinkToFit="0" mergeCell="0" readingOrder="0"/>
      <border diagonalUp="0" diagonalDown="0" outline="0">
        <left/>
        <right style="thin">
          <color indexed="8"/>
        </right>
        <top/>
        <bottom style="thin">
          <color indexed="8"/>
        </bottom>
      </border>
    </dxf>
    <dxf>
      <font>
        <b val="0"/>
        <i val="0"/>
        <strike val="0"/>
        <condense val="0"/>
        <extend val="0"/>
        <outline val="0"/>
        <shadow val="0"/>
        <u val="none"/>
        <vertAlign val="baseline"/>
        <sz val="11"/>
        <color auto="1"/>
        <name val="Arial"/>
        <scheme val="none"/>
      </font>
      <numFmt numFmtId="14" formatCode="0.00%"/>
      <fill>
        <patternFill patternType="solid">
          <fgColor indexed="64"/>
          <bgColor theme="4" tint="0.79998168889431442"/>
        </patternFill>
      </fill>
      <alignment horizontal="center" vertical="bottom" textRotation="0" wrapText="0" indent="0" relativeIndent="255" justifyLastLine="0" shrinkToFit="0" mergeCell="0" readingOrder="0"/>
      <border diagonalUp="0" diagonalDown="0" outline="0">
        <left style="thin">
          <color indexed="8"/>
        </left>
        <right style="thin">
          <color indexed="8"/>
        </right>
        <top/>
        <bottom/>
      </border>
    </dxf>
    <dxf>
      <font>
        <strike val="0"/>
        <outline val="0"/>
        <shadow val="0"/>
        <u val="none"/>
        <vertAlign val="baseline"/>
        <sz val="11"/>
      </font>
      <numFmt numFmtId="176" formatCode="#,##0.00;[Red]#,##0.00"/>
      <fill>
        <patternFill patternType="none">
          <fgColor indexed="64"/>
          <bgColor indexed="65"/>
        </patternFill>
      </fill>
      <alignment horizontal="center" vertical="center" textRotation="0" wrapText="0" indent="0" relativeIndent="255" justifyLastLine="0" shrinkToFit="0" mergeCell="0" readingOrder="0"/>
      <border diagonalUp="0" diagonalDown="0">
        <left style="thin">
          <color indexed="8"/>
        </left>
        <right style="thin">
          <color indexed="8"/>
        </right>
        <top/>
        <bottom/>
      </border>
    </dxf>
    <dxf>
      <border outline="0">
        <bottom style="thin">
          <color indexed="8"/>
        </bottom>
      </border>
    </dxf>
    <dxf>
      <font>
        <b val="0"/>
        <i val="0"/>
        <strike val="0"/>
        <condense val="0"/>
        <extend val="0"/>
        <outline val="0"/>
        <shadow val="0"/>
        <u val="none"/>
        <vertAlign val="baseline"/>
        <sz val="11"/>
        <color indexed="8"/>
        <name val="Arial"/>
        <scheme val="none"/>
      </font>
      <numFmt numFmtId="176" formatCode="#,##0.00;[Red]#,##0.00"/>
      <alignment horizontal="center" vertical="center" textRotation="0" wrapText="0" indent="0" relativeIndent="255" justifyLastLine="0" shrinkToFit="0" mergeCell="0" readingOrder="0"/>
      <border diagonalUp="0" diagonalDown="0">
        <left style="thin">
          <color indexed="8"/>
        </left>
        <right style="thin">
          <color indexed="8"/>
        </right>
        <top/>
        <bottom/>
      </border>
    </dxf>
    <dxf>
      <font>
        <b val="0"/>
        <i val="0"/>
        <strike val="0"/>
        <condense val="0"/>
        <extend val="0"/>
        <outline val="0"/>
        <shadow val="0"/>
        <u val="none"/>
        <vertAlign val="baseline"/>
        <sz val="11"/>
        <color indexed="8"/>
        <name val="Arial"/>
        <scheme val="none"/>
      </font>
      <numFmt numFmtId="178" formatCode="#,##0;[Red]#,##0"/>
      <fill>
        <patternFill patternType="none">
          <fgColor indexed="64"/>
          <bgColor indexed="65"/>
        </patternFill>
      </fill>
      <alignment horizontal="center" vertical="center" textRotation="0" wrapText="0" indent="0" relativeIndent="255" justifyLastLine="0" shrinkToFit="0" mergeCell="0" readingOrder="0"/>
      <border diagonalUp="0" diagonalDown="0" outline="0">
        <left/>
        <right style="thin">
          <color indexed="64"/>
        </right>
        <top/>
        <bottom/>
      </border>
    </dxf>
    <dxf>
      <font>
        <b val="0"/>
        <i val="0"/>
        <strike val="0"/>
        <condense val="0"/>
        <extend val="0"/>
        <outline val="0"/>
        <shadow val="0"/>
        <u val="none"/>
        <vertAlign val="baseline"/>
        <sz val="11"/>
        <color indexed="8"/>
        <name val="Arial"/>
        <scheme val="none"/>
      </font>
      <alignment horizontal="center" vertical="bottom" textRotation="0" wrapText="0" indent="0" relativeIndent="255" justifyLastLine="0" shrinkToFit="0" mergeCell="0" readingOrder="0"/>
      <border diagonalUp="0" diagonalDown="0" outline="0">
        <left style="thin">
          <color indexed="8"/>
        </left>
        <right style="thin">
          <color indexed="8"/>
        </right>
        <top/>
        <bottom/>
      </border>
    </dxf>
    <dxf>
      <font>
        <b val="0"/>
        <i val="0"/>
        <strike val="0"/>
        <condense val="0"/>
        <extend val="0"/>
        <outline val="0"/>
        <shadow val="0"/>
        <u val="none"/>
        <vertAlign val="baseline"/>
        <sz val="11"/>
        <color indexed="8"/>
        <name val="Arial"/>
        <scheme val="none"/>
      </font>
      <numFmt numFmtId="176" formatCode="#,##0.00;[Red]#,##0.00"/>
      <fill>
        <patternFill patternType="none">
          <fgColor indexed="64"/>
          <bgColor indexed="65"/>
        </patternFill>
      </fill>
      <alignment horizontal="center" vertical="center" textRotation="0" wrapText="0" indent="0" relativeIndent="255" justifyLastLine="0" shrinkToFit="0" mergeCell="0" readingOrder="0"/>
    </dxf>
    <dxf>
      <font>
        <b val="0"/>
        <i val="0"/>
        <strike val="0"/>
        <condense val="0"/>
        <extend val="0"/>
        <outline val="0"/>
        <shadow val="0"/>
        <u val="none"/>
        <vertAlign val="baseline"/>
        <sz val="11"/>
        <color indexed="8"/>
        <name val="Arial"/>
        <scheme val="none"/>
      </font>
      <alignment horizontal="center" vertical="bottom" textRotation="0" wrapText="0" indent="0" relativeIndent="255" justifyLastLine="0" shrinkToFit="0" mergeCell="0" readingOrder="0"/>
      <border diagonalUp="0" diagonalDown="0" outline="0">
        <left style="thin">
          <color indexed="8"/>
        </left>
        <right style="thin">
          <color indexed="8"/>
        </right>
        <top/>
        <bottom/>
      </border>
    </dxf>
    <dxf>
      <font>
        <b val="0"/>
        <i val="0"/>
        <strike val="0"/>
        <condense val="0"/>
        <extend val="0"/>
        <outline val="0"/>
        <shadow val="0"/>
        <u val="none"/>
        <vertAlign val="baseline"/>
        <sz val="11"/>
        <color indexed="8"/>
        <name val="Arial"/>
        <scheme val="none"/>
      </font>
      <numFmt numFmtId="176" formatCode="#,##0.00;[Red]#,##0.00"/>
      <alignment horizontal="center" vertical="center" textRotation="0" wrapText="0" indent="0" relativeIndent="255" justifyLastLine="0" shrinkToFit="0" mergeCell="0" readingOrder="0"/>
    </dxf>
    <dxf>
      <font>
        <b val="0"/>
        <i val="0"/>
        <strike val="0"/>
        <condense val="0"/>
        <extend val="0"/>
        <outline val="0"/>
        <shadow val="0"/>
        <u val="none"/>
        <vertAlign val="baseline"/>
        <sz val="11"/>
        <color indexed="8"/>
        <name val="Arial"/>
        <scheme val="none"/>
      </font>
      <alignment horizontal="center" vertical="bottom" textRotation="0" wrapText="1" indent="0" relativeIndent="0" justifyLastLine="0" shrinkToFit="0" mergeCell="0" readingOrder="0"/>
      <border diagonalUp="0" diagonalDown="0" outline="0">
        <left style="thin">
          <color indexed="8"/>
        </left>
        <right/>
        <top/>
        <bottom style="thin">
          <color indexed="8"/>
        </bottom>
      </border>
    </dxf>
    <dxf>
      <font>
        <b val="0"/>
        <i val="0"/>
        <strike val="0"/>
        <condense val="0"/>
        <extend val="0"/>
        <outline val="0"/>
        <shadow val="0"/>
        <u val="none"/>
        <vertAlign val="baseline"/>
        <sz val="11"/>
        <color indexed="8"/>
        <name val="Arial"/>
        <scheme val="none"/>
      </font>
      <numFmt numFmtId="176" formatCode="#,##0.00;[Red]#,##0.00"/>
      <alignment horizontal="center" vertical="center" textRotation="0" wrapText="0" indent="0" relativeIndent="255" justifyLastLine="0" shrinkToFit="0" mergeCell="0" readingOrder="0"/>
    </dxf>
    <dxf>
      <font>
        <b val="0"/>
        <i val="0"/>
        <strike val="0"/>
        <condense val="0"/>
        <extend val="0"/>
        <outline val="0"/>
        <shadow val="0"/>
        <u val="none"/>
        <vertAlign val="baseline"/>
        <sz val="11"/>
        <color indexed="8"/>
        <name val="Arial"/>
        <scheme val="none"/>
      </font>
      <alignment horizontal="center" vertical="bottom" textRotation="0" wrapText="1" indent="0" relativeIndent="0" justifyLastLine="0" shrinkToFit="0" mergeCell="0" readingOrder="0"/>
      <border diagonalUp="0" diagonalDown="0" outline="0">
        <left style="thin">
          <color indexed="8"/>
        </left>
        <right style="thin">
          <color indexed="8"/>
        </right>
        <top/>
        <bottom style="thin">
          <color indexed="8"/>
        </bottom>
      </border>
    </dxf>
    <dxf>
      <font>
        <b val="0"/>
        <i val="0"/>
        <strike val="0"/>
        <condense val="0"/>
        <extend val="0"/>
        <outline val="0"/>
        <shadow val="0"/>
        <u val="none"/>
        <vertAlign val="baseline"/>
        <sz val="11"/>
        <color indexed="8"/>
        <name val="Arial"/>
        <scheme val="none"/>
      </font>
      <numFmt numFmtId="176" formatCode="#,##0.00;[Red]#,##0.00"/>
      <alignment horizontal="center" vertical="center" textRotation="0" wrapText="0" indent="0" relativeIndent="255" justifyLastLine="0" shrinkToFit="0" mergeCell="0" readingOrder="0"/>
    </dxf>
    <dxf>
      <font>
        <b val="0"/>
        <i val="0"/>
        <strike val="0"/>
        <condense val="0"/>
        <extend val="0"/>
        <outline val="0"/>
        <shadow val="0"/>
        <u val="none"/>
        <vertAlign val="baseline"/>
        <sz val="11"/>
        <color indexed="8"/>
        <name val="Arial"/>
        <scheme val="none"/>
      </font>
      <alignment horizontal="center" vertical="bottom" textRotation="0" wrapText="1" indent="0" relativeIndent="0" justifyLastLine="0" shrinkToFit="0" mergeCell="0" readingOrder="0"/>
      <border diagonalUp="0" diagonalDown="0" outline="0">
        <left/>
        <right style="thin">
          <color indexed="8"/>
        </right>
        <top/>
        <bottom style="thin">
          <color indexed="8"/>
        </bottom>
      </border>
    </dxf>
    <dxf>
      <font>
        <b val="0"/>
        <i val="0"/>
        <strike val="0"/>
        <condense val="0"/>
        <extend val="0"/>
        <outline val="0"/>
        <shadow val="0"/>
        <u val="none"/>
        <vertAlign val="baseline"/>
        <sz val="11"/>
        <color auto="1"/>
        <name val="Arial"/>
        <scheme val="none"/>
      </font>
      <numFmt numFmtId="14" formatCode="0.00%"/>
      <fill>
        <patternFill patternType="solid">
          <fgColor indexed="64"/>
          <bgColor theme="4" tint="0.79998168889431442"/>
        </patternFill>
      </fill>
      <alignment horizontal="center" vertical="bottom" textRotation="0" wrapText="0" indent="0" relativeIndent="255" justifyLastLine="0" shrinkToFit="0" mergeCell="0" readingOrder="0"/>
      <border diagonalUp="0" diagonalDown="0" outline="0">
        <left style="thin">
          <color indexed="8"/>
        </left>
        <right style="thin">
          <color indexed="8"/>
        </right>
        <top/>
        <bottom/>
      </border>
    </dxf>
    <dxf>
      <font>
        <strike val="0"/>
        <outline val="0"/>
        <shadow val="0"/>
        <u val="none"/>
        <vertAlign val="baseline"/>
        <sz val="11"/>
      </font>
      <numFmt numFmtId="176" formatCode="#,##0.00;[Red]#,##0.00"/>
      <fill>
        <patternFill patternType="none">
          <fgColor indexed="64"/>
          <bgColor indexed="65"/>
        </patternFill>
      </fill>
      <alignment horizontal="center" vertical="center" textRotation="0" wrapText="0" indent="0" relativeIndent="255" justifyLastLine="0" shrinkToFit="0" mergeCell="0" readingOrder="0"/>
      <border diagonalUp="0" diagonalDown="0">
        <left style="thin">
          <color indexed="8"/>
        </left>
        <right style="thin">
          <color indexed="8"/>
        </right>
        <top/>
        <bottom/>
      </border>
    </dxf>
    <dxf>
      <border outline="0">
        <bottom style="thin">
          <color indexed="8"/>
        </bottom>
      </border>
    </dxf>
    <dxf>
      <font>
        <b val="0"/>
        <i val="0"/>
        <strike val="0"/>
        <condense val="0"/>
        <extend val="0"/>
        <outline val="0"/>
        <shadow val="0"/>
        <u val="none"/>
        <vertAlign val="baseline"/>
        <sz val="11"/>
        <color indexed="8"/>
        <name val="Arial"/>
        <scheme val="none"/>
      </font>
      <numFmt numFmtId="176" formatCode="#,##0.00;[Red]#,##0.00"/>
      <alignment horizontal="center" vertical="center" textRotation="0" wrapText="0" indent="0" relativeIndent="255" justifyLastLine="0" shrinkToFit="0" mergeCell="0" readingOrder="0"/>
      <border diagonalUp="0" diagonalDown="0">
        <left style="thin">
          <color indexed="8"/>
        </left>
        <right style="thin">
          <color indexed="8"/>
        </right>
        <top/>
        <bottom/>
      </border>
    </dxf>
    <dxf>
      <font>
        <b val="0"/>
        <i val="0"/>
        <strike val="0"/>
        <condense val="0"/>
        <extend val="0"/>
        <outline val="0"/>
        <shadow val="0"/>
        <u val="none"/>
        <vertAlign val="baseline"/>
        <sz val="11"/>
        <color indexed="8"/>
        <name val="Arial"/>
        <scheme val="none"/>
      </font>
      <numFmt numFmtId="3" formatCode="#,##0"/>
      <fill>
        <patternFill patternType="none">
          <fgColor indexed="64"/>
          <bgColor indexed="65"/>
        </patternFill>
      </fill>
      <alignment horizontal="center" vertical="center" textRotation="0" wrapText="0" indent="0" relativeIndent="0" justifyLastLine="0" shrinkToFit="0" mergeCell="0" readingOrder="0"/>
      <border diagonalUp="0" diagonalDown="0" outline="0">
        <left style="thin">
          <color indexed="64"/>
        </left>
        <right/>
        <top/>
        <bottom/>
      </border>
    </dxf>
    <dxf>
      <font>
        <b val="0"/>
        <i val="0"/>
        <strike val="0"/>
        <condense val="0"/>
        <extend val="0"/>
        <outline val="0"/>
        <shadow val="0"/>
        <u val="none"/>
        <vertAlign val="baseline"/>
        <sz val="11"/>
        <color indexed="8"/>
        <name val="Arial"/>
        <scheme val="none"/>
      </font>
      <alignment horizontal="center" vertical="bottom" textRotation="0" wrapText="0" indent="0" relativeIndent="255" justifyLastLine="0" shrinkToFit="0" mergeCell="0" readingOrder="0"/>
      <border diagonalUp="0" diagonalDown="0" outline="0">
        <left style="thin">
          <color indexed="8"/>
        </left>
        <right style="thin">
          <color indexed="8"/>
        </right>
        <top/>
        <bottom/>
      </border>
    </dxf>
    <dxf>
      <font>
        <b val="0"/>
        <i val="0"/>
        <strike val="0"/>
        <condense val="0"/>
        <extend val="0"/>
        <outline val="0"/>
        <shadow val="0"/>
        <u val="none"/>
        <vertAlign val="baseline"/>
        <sz val="11"/>
        <color indexed="8"/>
        <name val="Arial"/>
        <scheme val="none"/>
      </font>
      <numFmt numFmtId="175" formatCode="#,##0.0"/>
      <fill>
        <patternFill patternType="none">
          <fgColor indexed="64"/>
          <bgColor indexed="65"/>
        </patternFill>
      </fill>
      <alignment horizontal="center" vertical="center" textRotation="0" wrapText="0" indent="0" relativeIndent="0" justifyLastLine="0" shrinkToFit="0" mergeCell="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indexed="8"/>
        <name val="Arial"/>
        <scheme val="none"/>
      </font>
      <alignment horizontal="center" vertical="bottom" textRotation="0" wrapText="0" indent="0" relativeIndent="255" justifyLastLine="0" shrinkToFit="0" mergeCell="0" readingOrder="0"/>
      <border diagonalUp="0" diagonalDown="0" outline="0">
        <left style="thin">
          <color indexed="8"/>
        </left>
        <right style="thin">
          <color indexed="8"/>
        </right>
        <top/>
        <bottom/>
      </border>
    </dxf>
    <dxf>
      <font>
        <b val="0"/>
        <i val="0"/>
        <strike val="0"/>
        <condense val="0"/>
        <extend val="0"/>
        <outline val="0"/>
        <shadow val="0"/>
        <u val="none"/>
        <vertAlign val="baseline"/>
        <sz val="11"/>
        <color indexed="8"/>
        <name val="Arial"/>
        <scheme val="none"/>
      </font>
      <numFmt numFmtId="175" formatCode="#,##0.0"/>
      <alignment horizontal="center" vertical="center" textRotation="0" wrapText="0" indent="0" relativeIndent="0" justifyLastLine="0" shrinkToFit="0" mergeCell="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indexed="8"/>
        <name val="Arial"/>
        <scheme val="none"/>
      </font>
      <alignment horizontal="center" vertical="bottom" textRotation="0" wrapText="1" indent="0" relativeIndent="0" justifyLastLine="0" shrinkToFit="0" mergeCell="0" readingOrder="0"/>
      <border diagonalUp="0" diagonalDown="0" outline="0">
        <left style="thin">
          <color indexed="8"/>
        </left>
        <right/>
        <top/>
        <bottom style="thin">
          <color indexed="8"/>
        </bottom>
      </border>
    </dxf>
    <dxf>
      <font>
        <b val="0"/>
        <i val="0"/>
        <strike val="0"/>
        <condense val="0"/>
        <extend val="0"/>
        <outline val="0"/>
        <shadow val="0"/>
        <u val="none"/>
        <vertAlign val="baseline"/>
        <sz val="11"/>
        <color indexed="8"/>
        <name val="Arial"/>
        <scheme val="none"/>
      </font>
      <numFmt numFmtId="175" formatCode="#,##0.0"/>
      <alignment horizontal="center" vertical="center" textRotation="0" wrapText="0" indent="0" relativeIndent="0" justifyLastLine="0" shrinkToFit="0" mergeCell="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indexed="8"/>
        <name val="Arial"/>
        <scheme val="none"/>
      </font>
      <alignment horizontal="center" vertical="bottom" textRotation="0" wrapText="1" indent="0" relativeIndent="0" justifyLastLine="0" shrinkToFit="0" mergeCell="0" readingOrder="0"/>
      <border diagonalUp="0" diagonalDown="0" outline="0">
        <left style="thin">
          <color indexed="8"/>
        </left>
        <right style="thin">
          <color indexed="8"/>
        </right>
        <top/>
        <bottom style="thin">
          <color indexed="8"/>
        </bottom>
      </border>
    </dxf>
    <dxf>
      <font>
        <b val="0"/>
        <i val="0"/>
        <strike val="0"/>
        <condense val="0"/>
        <extend val="0"/>
        <outline val="0"/>
        <shadow val="0"/>
        <u val="none"/>
        <vertAlign val="baseline"/>
        <sz val="11"/>
        <color indexed="8"/>
        <name val="Arial"/>
        <scheme val="none"/>
      </font>
      <numFmt numFmtId="175" formatCode="#,##0.0"/>
      <alignment horizontal="center" vertical="center" textRotation="0" wrapText="0" indent="0" relativeIndent="0" justifyLastLine="0" shrinkToFit="0" mergeCell="0" readingOrder="0"/>
      <border diagonalUp="0" diagonalDown="0" outline="0">
        <left/>
        <right style="thin">
          <color indexed="64"/>
        </right>
        <top/>
        <bottom/>
      </border>
    </dxf>
    <dxf>
      <font>
        <b val="0"/>
        <i val="0"/>
        <strike val="0"/>
        <condense val="0"/>
        <extend val="0"/>
        <outline val="0"/>
        <shadow val="0"/>
        <u val="none"/>
        <vertAlign val="baseline"/>
        <sz val="11"/>
        <color indexed="8"/>
        <name val="Arial"/>
        <scheme val="none"/>
      </font>
      <alignment horizontal="center" vertical="bottom" textRotation="0" wrapText="1" indent="0" relativeIndent="0" justifyLastLine="0" shrinkToFit="0" mergeCell="0" readingOrder="0"/>
      <border diagonalUp="0" diagonalDown="0" outline="0">
        <left/>
        <right style="thin">
          <color indexed="8"/>
        </right>
        <top/>
        <bottom style="thin">
          <color indexed="8"/>
        </bottom>
      </border>
    </dxf>
    <dxf>
      <font>
        <b val="0"/>
        <i val="0"/>
        <strike val="0"/>
        <condense val="0"/>
        <extend val="0"/>
        <outline val="0"/>
        <shadow val="0"/>
        <u val="none"/>
        <vertAlign val="baseline"/>
        <sz val="11"/>
        <color auto="1"/>
        <name val="Arial"/>
        <scheme val="none"/>
      </font>
      <numFmt numFmtId="14" formatCode="0.00%"/>
      <fill>
        <patternFill patternType="solid">
          <fgColor indexed="64"/>
          <bgColor theme="4" tint="0.79998168889431442"/>
        </patternFill>
      </fill>
      <alignment horizontal="center" vertical="bottom" textRotation="0" wrapText="0" indent="0" relativeIndent="255" justifyLastLine="0" shrinkToFit="0" mergeCell="0" readingOrder="0"/>
      <border diagonalUp="0" diagonalDown="0" outline="0">
        <left style="thin">
          <color indexed="8"/>
        </left>
        <right style="thin">
          <color indexed="8"/>
        </right>
        <top/>
        <bottom/>
      </border>
    </dxf>
    <dxf>
      <border outline="0">
        <left style="thin">
          <color indexed="64"/>
        </left>
        <right style="thin">
          <color indexed="64"/>
        </right>
      </border>
    </dxf>
    <dxf>
      <numFmt numFmtId="175" formatCode="#,##0.0"/>
      <alignment horizontal="general" vertical="top" textRotation="0" wrapText="0" indent="0" relativeIndent="255" justifyLastLine="0" shrinkToFit="0" mergeCell="0" readingOrder="0"/>
      <border diagonalUp="0" diagonalDown="0" outline="0">
        <top/>
        <bottom/>
      </border>
    </dxf>
    <dxf>
      <border outline="0">
        <bottom style="thin">
          <color indexed="8"/>
        </bottom>
      </border>
    </dxf>
    <dxf>
      <font>
        <b val="0"/>
        <i val="0"/>
        <strike val="0"/>
        <condense val="0"/>
        <extend val="0"/>
        <outline val="0"/>
        <shadow val="0"/>
        <u val="none"/>
        <vertAlign val="baseline"/>
        <sz val="11"/>
        <color indexed="8"/>
        <name val="Arial"/>
        <scheme val="none"/>
      </font>
      <numFmt numFmtId="175" formatCode="#,##0.0"/>
      <alignment horizontal="center" vertical="center" textRotation="0" wrapText="0" indent="0" relativeIndent="255" justifyLastLine="0" shrinkToFit="0" mergeCell="0" readingOrder="0"/>
      <border diagonalUp="0" diagonalDown="0" outline="0">
        <left style="thin">
          <color indexed="8"/>
        </left>
        <right style="thin">
          <color indexed="8"/>
        </right>
        <top/>
        <bottom/>
      </border>
    </dxf>
    <dxf>
      <font>
        <b val="0"/>
        <i val="0"/>
        <strike val="0"/>
        <condense val="0"/>
        <extend val="0"/>
        <outline val="0"/>
        <shadow val="0"/>
        <u val="none"/>
        <vertAlign val="baseline"/>
        <sz val="11"/>
        <color auto="1"/>
        <name val="Arial"/>
        <scheme val="none"/>
      </font>
      <numFmt numFmtId="14" formatCode="0.00%"/>
      <fill>
        <patternFill patternType="solid">
          <fgColor indexed="64"/>
          <bgColor theme="4" tint="0.79998168889431442"/>
        </patternFill>
      </fill>
      <alignment horizontal="center" vertical="bottom" textRotation="0" wrapText="0" indent="0" relativeIndent="255" justifyLastLine="0" shrinkToFit="0" mergeCell="0" readingOrder="0"/>
      <border diagonalUp="0" diagonalDown="0" outline="0">
        <left style="thin">
          <color indexed="8"/>
        </left>
        <right style="thin">
          <color indexed="8"/>
        </right>
        <top/>
        <bottom/>
      </border>
    </dxf>
    <dxf>
      <font>
        <b val="0"/>
        <i val="0"/>
        <strike val="0"/>
        <condense val="0"/>
        <extend val="0"/>
        <outline val="0"/>
        <shadow val="0"/>
        <u val="none"/>
        <vertAlign val="baseline"/>
        <sz val="11"/>
        <color indexed="8"/>
        <name val="Arial"/>
        <scheme val="none"/>
      </font>
      <numFmt numFmtId="3" formatCode="#,##0"/>
      <fill>
        <patternFill patternType="none">
          <fgColor indexed="64"/>
          <bgColor indexed="65"/>
        </patternFill>
      </fill>
      <alignment horizontal="center" vertical="center" textRotation="0" wrapText="0" indent="0" relativeIndent="0" justifyLastLine="0" shrinkToFit="0" mergeCell="0" readingOrder="0"/>
      <border diagonalUp="0" diagonalDown="0" outline="0">
        <left style="thin">
          <color indexed="64"/>
        </left>
        <right/>
        <top/>
        <bottom/>
      </border>
    </dxf>
    <dxf>
      <font>
        <b val="0"/>
        <i val="0"/>
        <strike val="0"/>
        <condense val="0"/>
        <extend val="0"/>
        <outline val="0"/>
        <shadow val="0"/>
        <u val="none"/>
        <vertAlign val="baseline"/>
        <sz val="11"/>
        <color indexed="8"/>
        <name val="Arial"/>
        <scheme val="none"/>
      </font>
      <numFmt numFmtId="169" formatCode="_ * #,##0.00_ ;_ * \-#,##0.00_ ;_ * &quot;-&quot;??_ ;_ @_ "/>
      <alignment horizontal="center" vertical="center" textRotation="0" wrapText="0" indent="0" relativeIndent="255" justifyLastLine="0" shrinkToFit="0" mergeCell="0" readingOrder="0"/>
      <border diagonalUp="0" diagonalDown="0" outline="0">
        <left style="thin">
          <color indexed="8"/>
        </left>
        <right style="thin">
          <color indexed="8"/>
        </right>
        <top/>
        <bottom/>
      </border>
    </dxf>
    <dxf>
      <font>
        <b val="0"/>
        <i val="0"/>
        <strike val="0"/>
        <condense val="0"/>
        <extend val="0"/>
        <outline val="0"/>
        <shadow val="0"/>
        <u val="none"/>
        <vertAlign val="baseline"/>
        <sz val="11"/>
        <color auto="1"/>
        <name val="Arial"/>
        <scheme val="none"/>
      </font>
      <numFmt numFmtId="14" formatCode="0.00%"/>
      <fill>
        <patternFill patternType="solid">
          <fgColor indexed="64"/>
          <bgColor theme="4" tint="0.79998168889431442"/>
        </patternFill>
      </fill>
      <alignment horizontal="center" vertical="bottom" textRotation="0" wrapText="0" indent="0" relativeIndent="255" justifyLastLine="0" shrinkToFit="0" mergeCell="0" readingOrder="0"/>
      <border diagonalUp="0" diagonalDown="0" outline="0">
        <left style="thin">
          <color indexed="8"/>
        </left>
        <right style="thin">
          <color indexed="8"/>
        </right>
        <top/>
        <bottom/>
      </border>
    </dxf>
    <dxf>
      <font>
        <b val="0"/>
        <i val="0"/>
        <strike val="0"/>
        <condense val="0"/>
        <extend val="0"/>
        <outline val="0"/>
        <shadow val="0"/>
        <u val="none"/>
        <vertAlign val="baseline"/>
        <sz val="11"/>
        <color indexed="8"/>
        <name val="Arial"/>
        <scheme val="none"/>
      </font>
      <numFmt numFmtId="175" formatCode="#,##0.0"/>
      <fill>
        <patternFill patternType="none">
          <fgColor indexed="64"/>
          <bgColor indexed="65"/>
        </patternFill>
      </fill>
      <alignment horizontal="center" vertical="center" textRotation="0" wrapText="0" indent="0" relativeIndent="0" justifyLastLine="0" shrinkToFit="0" mergeCell="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indexed="8"/>
        <name val="Arial"/>
        <scheme val="none"/>
      </font>
      <numFmt numFmtId="169" formatCode="_ * #,##0.00_ ;_ * \-#,##0.00_ ;_ * &quot;-&quot;??_ ;_ @_ "/>
      <alignment horizontal="center" vertical="center" textRotation="0" wrapText="0" indent="0" relativeIndent="255" justifyLastLine="0" shrinkToFit="0" mergeCell="0" readingOrder="0"/>
      <border diagonalUp="0" diagonalDown="0" outline="0">
        <left style="thin">
          <color indexed="8"/>
        </left>
        <right style="thin">
          <color indexed="8"/>
        </right>
        <top/>
        <bottom/>
      </border>
    </dxf>
    <dxf>
      <font>
        <b val="0"/>
        <i val="0"/>
        <strike val="0"/>
        <condense val="0"/>
        <extend val="0"/>
        <outline val="0"/>
        <shadow val="0"/>
        <u val="none"/>
        <vertAlign val="baseline"/>
        <sz val="11"/>
        <color auto="1"/>
        <name val="Arial"/>
        <scheme val="none"/>
      </font>
      <numFmt numFmtId="14" formatCode="0.00%"/>
      <fill>
        <patternFill patternType="solid">
          <fgColor indexed="64"/>
          <bgColor theme="4" tint="0.79998168889431442"/>
        </patternFill>
      </fill>
      <alignment horizontal="center" vertical="bottom" textRotation="0" wrapText="0" indent="0" relativeIndent="255" justifyLastLine="0" shrinkToFit="0" mergeCell="0" readingOrder="0"/>
      <border diagonalUp="0" diagonalDown="0" outline="0">
        <left style="thin">
          <color indexed="8"/>
        </left>
        <right style="thin">
          <color indexed="8"/>
        </right>
        <top/>
        <bottom/>
      </border>
    </dxf>
    <dxf>
      <font>
        <b val="0"/>
        <i val="0"/>
        <strike val="0"/>
        <condense val="0"/>
        <extend val="0"/>
        <outline val="0"/>
        <shadow val="0"/>
        <u val="none"/>
        <vertAlign val="baseline"/>
        <sz val="11"/>
        <color indexed="8"/>
        <name val="Arial"/>
        <scheme val="none"/>
      </font>
      <numFmt numFmtId="175" formatCode="#,##0.0"/>
      <fill>
        <patternFill patternType="none">
          <fgColor indexed="64"/>
          <bgColor indexed="65"/>
        </patternFill>
      </fill>
      <alignment horizontal="center" vertical="center" textRotation="0" wrapText="0" indent="0" relativeIndent="0" justifyLastLine="0" shrinkToFit="0" mergeCell="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indexed="8"/>
        <name val="Arial"/>
        <scheme val="none"/>
      </font>
      <numFmt numFmtId="169" formatCode="_ * #,##0.00_ ;_ * \-#,##0.00_ ;_ * &quot;-&quot;??_ ;_ @_ "/>
      <alignment horizontal="center" vertical="center" textRotation="0" wrapText="0" indent="0" relativeIndent="255" justifyLastLine="0" shrinkToFit="0" mergeCell="0" readingOrder="0"/>
      <border diagonalUp="0" diagonalDown="0" outline="0">
        <left style="thin">
          <color indexed="8"/>
        </left>
        <right style="thin">
          <color indexed="8"/>
        </right>
        <top/>
        <bottom/>
      </border>
    </dxf>
    <dxf>
      <font>
        <b val="0"/>
        <i val="0"/>
        <strike val="0"/>
        <condense val="0"/>
        <extend val="0"/>
        <outline val="0"/>
        <shadow val="0"/>
        <u val="none"/>
        <vertAlign val="baseline"/>
        <sz val="11"/>
        <color auto="1"/>
        <name val="Arial"/>
        <scheme val="none"/>
      </font>
      <numFmt numFmtId="14" formatCode="0.00%"/>
      <fill>
        <patternFill patternType="solid">
          <fgColor indexed="64"/>
          <bgColor theme="4" tint="0.79998168889431442"/>
        </patternFill>
      </fill>
      <alignment horizontal="center" vertical="bottom" textRotation="0" wrapText="0" indent="0" relativeIndent="255" justifyLastLine="0" shrinkToFit="0" mergeCell="0" readingOrder="0"/>
      <border diagonalUp="0" diagonalDown="0" outline="0">
        <left style="thin">
          <color indexed="8"/>
        </left>
        <right style="thin">
          <color indexed="8"/>
        </right>
        <top/>
        <bottom/>
      </border>
    </dxf>
    <dxf>
      <font>
        <b val="0"/>
        <i val="0"/>
        <strike val="0"/>
        <condense val="0"/>
        <extend val="0"/>
        <outline val="0"/>
        <shadow val="0"/>
        <u val="none"/>
        <vertAlign val="baseline"/>
        <sz val="11"/>
        <color indexed="8"/>
        <name val="Arial"/>
        <scheme val="none"/>
      </font>
      <numFmt numFmtId="175" formatCode="#,##0.0"/>
      <fill>
        <patternFill patternType="none">
          <fgColor indexed="64"/>
          <bgColor indexed="65"/>
        </patternFill>
      </fill>
      <alignment horizontal="center" vertical="center" textRotation="0" wrapText="0" indent="0" relativeIndent="0" justifyLastLine="0" shrinkToFit="0" mergeCell="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indexed="8"/>
        <name val="Arial"/>
        <scheme val="none"/>
      </font>
      <numFmt numFmtId="169" formatCode="_ * #,##0.00_ ;_ * \-#,##0.00_ ;_ * &quot;-&quot;??_ ;_ @_ "/>
      <alignment horizontal="center" vertical="center" textRotation="0" wrapText="0" indent="0" relativeIndent="255" justifyLastLine="0" shrinkToFit="0" mergeCell="0" readingOrder="0"/>
      <border diagonalUp="0" diagonalDown="0" outline="0">
        <left style="thin">
          <color indexed="8"/>
        </left>
        <right style="thin">
          <color indexed="8"/>
        </right>
        <top/>
        <bottom/>
      </border>
    </dxf>
    <dxf>
      <font>
        <b val="0"/>
        <i val="0"/>
        <strike val="0"/>
        <condense val="0"/>
        <extend val="0"/>
        <outline val="0"/>
        <shadow val="0"/>
        <u val="none"/>
        <vertAlign val="baseline"/>
        <sz val="11"/>
        <color indexed="8"/>
        <name val="Arial"/>
        <scheme val="none"/>
      </font>
      <numFmt numFmtId="175" formatCode="#,##0.0"/>
      <alignment horizontal="center" vertical="center" textRotation="0" wrapText="0" indent="0" relativeIndent="0" justifyLastLine="0" shrinkToFit="0" mergeCell="0" readingOrder="0"/>
      <border diagonalUp="0" diagonalDown="0" outline="0">
        <left/>
        <right style="thin">
          <color indexed="64"/>
        </right>
        <top/>
        <bottom/>
      </border>
    </dxf>
    <dxf>
      <font>
        <b val="0"/>
        <i val="0"/>
        <strike val="0"/>
        <condense val="0"/>
        <extend val="0"/>
        <outline val="0"/>
        <shadow val="0"/>
        <u val="none"/>
        <vertAlign val="baseline"/>
        <sz val="11"/>
        <color indexed="8"/>
        <name val="Arial"/>
        <scheme val="none"/>
      </font>
      <alignment horizontal="center" vertical="bottom" textRotation="0" wrapText="1" indent="0" relativeIndent="0" justifyLastLine="0" shrinkToFit="0" mergeCell="0" readingOrder="0"/>
      <border diagonalUp="0" diagonalDown="0" outline="0">
        <left/>
        <right style="thin">
          <color indexed="8"/>
        </right>
        <top/>
        <bottom style="thin">
          <color indexed="8"/>
        </bottom>
      </border>
    </dxf>
    <dxf>
      <font>
        <b val="0"/>
        <i val="0"/>
        <strike val="0"/>
        <condense val="0"/>
        <extend val="0"/>
        <outline val="0"/>
        <shadow val="0"/>
        <u val="none"/>
        <vertAlign val="baseline"/>
        <sz val="11"/>
        <color auto="1"/>
        <name val="Arial"/>
        <scheme val="none"/>
      </font>
      <numFmt numFmtId="14" formatCode="0.00%"/>
      <fill>
        <patternFill patternType="solid">
          <fgColor indexed="64"/>
          <bgColor theme="4" tint="0.79998168889431442"/>
        </patternFill>
      </fill>
      <alignment horizontal="center" vertical="bottom" textRotation="0" wrapText="0" indent="0" relativeIndent="255" justifyLastLine="0" shrinkToFit="0" mergeCell="0" readingOrder="0"/>
      <border diagonalUp="0" diagonalDown="0" outline="0">
        <left style="thin">
          <color indexed="8"/>
        </left>
        <right style="thin">
          <color indexed="8"/>
        </right>
        <top/>
        <bottom/>
      </border>
    </dxf>
    <dxf>
      <border outline="0">
        <left style="thin">
          <color indexed="64"/>
        </left>
        <right style="thin">
          <color indexed="64"/>
        </right>
      </border>
    </dxf>
    <dxf>
      <font>
        <b val="0"/>
        <i val="0"/>
        <strike val="0"/>
        <condense val="0"/>
        <extend val="0"/>
        <outline val="0"/>
        <shadow val="0"/>
        <u val="none"/>
        <vertAlign val="baseline"/>
        <sz val="11"/>
        <color indexed="8"/>
        <name val="Arial"/>
        <scheme val="none"/>
      </font>
      <numFmt numFmtId="175" formatCode="#,##0.0"/>
      <fill>
        <patternFill patternType="none">
          <fgColor indexed="64"/>
          <bgColor indexed="65"/>
        </patternFill>
      </fill>
      <alignment horizontal="center" vertical="center" textRotation="0" wrapText="0" indent="0" relativeIndent="0" justifyLastLine="0" shrinkToFit="0" mergeCell="0" readingOrder="0"/>
      <border diagonalUp="0" diagonalDown="0" outline="0">
        <top/>
        <bottom/>
      </border>
    </dxf>
    <dxf>
      <border outline="0">
        <bottom style="thin">
          <color indexed="8"/>
        </bottom>
      </border>
    </dxf>
    <dxf>
      <font>
        <b val="0"/>
        <i val="0"/>
        <strike val="0"/>
        <condense val="0"/>
        <extend val="0"/>
        <outline val="0"/>
        <shadow val="0"/>
        <u val="none"/>
        <vertAlign val="baseline"/>
        <sz val="11"/>
        <color indexed="8"/>
        <name val="Arial"/>
        <scheme val="none"/>
      </font>
      <numFmt numFmtId="175" formatCode="#,##0.0"/>
      <alignment horizontal="center" vertical="center" textRotation="0" wrapText="0" indent="0" relativeIndent="255" justifyLastLine="0" shrinkToFit="0" mergeCell="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indexed="8"/>
        <name val="Arial"/>
        <scheme val="none"/>
      </font>
      <numFmt numFmtId="1" formatCode="0"/>
      <fill>
        <patternFill patternType="none">
          <fgColor indexed="64"/>
          <bgColor indexed="65"/>
        </patternFill>
      </fill>
      <alignment horizontal="center" vertical="center" textRotation="0" wrapText="0" indent="0" relativeIndent="255" justifyLastLine="0" shrinkToFit="0" mergeCell="0" readingOrder="0"/>
    </dxf>
    <dxf>
      <font>
        <b val="0"/>
        <i val="0"/>
        <strike val="0"/>
        <condense val="0"/>
        <extend val="0"/>
        <outline val="0"/>
        <shadow val="0"/>
        <u val="none"/>
        <vertAlign val="baseline"/>
        <sz val="11"/>
        <color indexed="8"/>
        <name val="Arial"/>
        <scheme val="none"/>
      </font>
      <alignment horizontal="center" vertical="bottom" textRotation="0" wrapText="0" indent="0" relativeIndent="255" justifyLastLine="0" shrinkToFit="0" mergeCell="0" readingOrder="0"/>
      <border diagonalUp="0" diagonalDown="0" outline="0">
        <left style="thin">
          <color indexed="8"/>
        </left>
        <right style="thin">
          <color indexed="8"/>
        </right>
        <top/>
        <bottom/>
      </border>
    </dxf>
    <dxf>
      <font>
        <b val="0"/>
        <i val="0"/>
        <strike val="0"/>
        <condense val="0"/>
        <extend val="0"/>
        <outline val="0"/>
        <shadow val="0"/>
        <u val="none"/>
        <vertAlign val="baseline"/>
        <sz val="11"/>
        <color indexed="8"/>
        <name val="Arial"/>
        <scheme val="none"/>
      </font>
      <numFmt numFmtId="176" formatCode="#,##0.00;[Red]#,##0.00"/>
      <fill>
        <patternFill patternType="none">
          <fgColor indexed="64"/>
          <bgColor indexed="65"/>
        </patternFill>
      </fill>
      <alignment horizontal="center" vertical="center" textRotation="0" wrapText="0" indent="0" relativeIndent="0" justifyLastLine="0" shrinkToFit="0" mergeCell="0" readingOrder="0"/>
    </dxf>
    <dxf>
      <font>
        <b val="0"/>
        <i val="0"/>
        <strike val="0"/>
        <condense val="0"/>
        <extend val="0"/>
        <outline val="0"/>
        <shadow val="0"/>
        <u val="none"/>
        <vertAlign val="baseline"/>
        <sz val="11"/>
        <color indexed="8"/>
        <name val="Arial"/>
        <scheme val="none"/>
      </font>
      <alignment horizontal="center" vertical="bottom" textRotation="0" wrapText="0" indent="0" relativeIndent="255" justifyLastLine="0" shrinkToFit="0" mergeCell="0" readingOrder="0"/>
      <border diagonalUp="0" diagonalDown="0" outline="0">
        <left style="thin">
          <color indexed="8"/>
        </left>
        <right style="thin">
          <color indexed="8"/>
        </right>
        <top/>
        <bottom/>
      </border>
    </dxf>
    <dxf>
      <font>
        <b val="0"/>
        <i val="0"/>
        <strike val="0"/>
        <condense val="0"/>
        <extend val="0"/>
        <outline val="0"/>
        <shadow val="0"/>
        <u val="none"/>
        <vertAlign val="baseline"/>
        <sz val="11"/>
        <color indexed="8"/>
        <name val="Arial"/>
        <scheme val="none"/>
      </font>
      <numFmt numFmtId="176" formatCode="#,##0.00;[Red]#,##0.00"/>
      <alignment horizontal="center" vertical="center" textRotation="0" wrapText="0" indent="0" relativeIndent="0" justifyLastLine="0" shrinkToFit="0" mergeCell="0" readingOrder="0"/>
    </dxf>
    <dxf>
      <font>
        <b val="0"/>
        <i val="0"/>
        <strike val="0"/>
        <condense val="0"/>
        <extend val="0"/>
        <outline val="0"/>
        <shadow val="0"/>
        <u val="none"/>
        <vertAlign val="baseline"/>
        <sz val="11"/>
        <color indexed="8"/>
        <name val="Arial"/>
        <scheme val="none"/>
      </font>
      <alignment horizontal="center" vertical="bottom" textRotation="0" wrapText="1" indent="0" relativeIndent="0" justifyLastLine="0" shrinkToFit="0" mergeCell="0" readingOrder="0"/>
      <border diagonalUp="0" diagonalDown="0" outline="0">
        <left style="thin">
          <color indexed="8"/>
        </left>
        <right/>
        <top/>
        <bottom style="thin">
          <color indexed="8"/>
        </bottom>
      </border>
    </dxf>
    <dxf>
      <font>
        <b val="0"/>
        <i val="0"/>
        <strike val="0"/>
        <condense val="0"/>
        <extend val="0"/>
        <outline val="0"/>
        <shadow val="0"/>
        <u val="none"/>
        <vertAlign val="baseline"/>
        <sz val="11"/>
        <color indexed="8"/>
        <name val="Arial"/>
        <scheme val="none"/>
      </font>
      <numFmt numFmtId="176" formatCode="#,##0.00;[Red]#,##0.00"/>
      <alignment horizontal="center" vertical="center" textRotation="0" wrapText="0" indent="0" relativeIndent="0" justifyLastLine="0" shrinkToFit="0" mergeCell="0" readingOrder="0"/>
    </dxf>
    <dxf>
      <font>
        <b val="0"/>
        <i val="0"/>
        <strike val="0"/>
        <condense val="0"/>
        <extend val="0"/>
        <outline val="0"/>
        <shadow val="0"/>
        <u val="none"/>
        <vertAlign val="baseline"/>
        <sz val="11"/>
        <color indexed="8"/>
        <name val="Arial"/>
        <scheme val="none"/>
      </font>
      <alignment horizontal="center" vertical="bottom" textRotation="0" wrapText="1" indent="0" relativeIndent="0" justifyLastLine="0" shrinkToFit="0" mergeCell="0" readingOrder="0"/>
      <border diagonalUp="0" diagonalDown="0" outline="0">
        <left style="thin">
          <color indexed="8"/>
        </left>
        <right style="thin">
          <color indexed="8"/>
        </right>
        <top/>
        <bottom style="thin">
          <color indexed="8"/>
        </bottom>
      </border>
    </dxf>
    <dxf>
      <font>
        <b val="0"/>
        <i val="0"/>
        <strike val="0"/>
        <condense val="0"/>
        <extend val="0"/>
        <outline val="0"/>
        <shadow val="0"/>
        <u val="none"/>
        <vertAlign val="baseline"/>
        <sz val="11"/>
        <color indexed="8"/>
        <name val="Arial"/>
        <scheme val="none"/>
      </font>
      <numFmt numFmtId="176" formatCode="#,##0.00;[Red]#,##0.00"/>
      <alignment horizontal="center" vertical="center" textRotation="0" wrapText="0" indent="0" relativeIndent="0" justifyLastLine="0" shrinkToFit="0" mergeCell="0" readingOrder="0"/>
    </dxf>
    <dxf>
      <font>
        <b val="0"/>
        <i val="0"/>
        <strike val="0"/>
        <condense val="0"/>
        <extend val="0"/>
        <outline val="0"/>
        <shadow val="0"/>
        <u val="none"/>
        <vertAlign val="baseline"/>
        <sz val="11"/>
        <color indexed="8"/>
        <name val="Arial"/>
        <scheme val="none"/>
      </font>
      <alignment horizontal="center" vertical="bottom" textRotation="0" wrapText="1" indent="0" relativeIndent="0" justifyLastLine="0" shrinkToFit="0" mergeCell="0" readingOrder="0"/>
      <border diagonalUp="0" diagonalDown="0" outline="0">
        <left/>
        <right style="thin">
          <color indexed="8"/>
        </right>
        <top/>
        <bottom style="thin">
          <color indexed="8"/>
        </bottom>
      </border>
    </dxf>
    <dxf>
      <font>
        <b val="0"/>
        <i val="0"/>
        <strike val="0"/>
        <condense val="0"/>
        <extend val="0"/>
        <outline val="0"/>
        <shadow val="0"/>
        <u val="none"/>
        <vertAlign val="baseline"/>
        <sz val="11"/>
        <color auto="1"/>
        <name val="Arial"/>
        <scheme val="none"/>
      </font>
      <numFmt numFmtId="14" formatCode="0.00%"/>
      <fill>
        <patternFill patternType="solid">
          <fgColor indexed="64"/>
          <bgColor theme="4" tint="0.79998168889431442"/>
        </patternFill>
      </fill>
      <alignment horizontal="center" vertical="bottom" textRotation="0" wrapText="0" indent="0" relativeIndent="255" justifyLastLine="0" shrinkToFit="0" mergeCell="0" readingOrder="0"/>
      <border diagonalUp="0" diagonalDown="0" outline="0">
        <left style="thin">
          <color indexed="8"/>
        </left>
        <right style="thin">
          <color indexed="8"/>
        </right>
        <top/>
        <bottom/>
      </border>
    </dxf>
    <dxf>
      <font>
        <strike val="0"/>
        <outline val="0"/>
        <shadow val="0"/>
        <u val="none"/>
        <vertAlign val="baseline"/>
        <sz val="11"/>
      </font>
      <numFmt numFmtId="169" formatCode="_ * #,##0.00_ ;_ * \-#,##0.00_ ;_ * &quot;-&quot;??_ ;_ @_ "/>
      <fill>
        <patternFill patternType="none">
          <fgColor indexed="64"/>
          <bgColor indexed="65"/>
        </patternFill>
      </fill>
      <alignment horizontal="center" vertical="center" textRotation="0" wrapText="0" indent="0" relativeIndent="255" justifyLastLine="0" shrinkToFit="0" mergeCell="0" readingOrder="0"/>
      <border diagonalUp="0" diagonalDown="0" outline="0">
        <left style="thin">
          <color indexed="8"/>
        </left>
        <right style="thin">
          <color indexed="8"/>
        </right>
        <top/>
        <bottom/>
      </border>
    </dxf>
    <dxf>
      <border outline="0">
        <bottom style="thin">
          <color indexed="8"/>
        </bottom>
      </border>
    </dxf>
    <dxf>
      <font>
        <b val="0"/>
        <i val="0"/>
        <strike val="0"/>
        <condense val="0"/>
        <extend val="0"/>
        <outline val="0"/>
        <shadow val="0"/>
        <u val="none"/>
        <vertAlign val="baseline"/>
        <sz val="11"/>
        <color indexed="8"/>
        <name val="Arial"/>
        <scheme val="none"/>
      </font>
      <numFmt numFmtId="169" formatCode="_ * #,##0.00_ ;_ * \-#,##0.00_ ;_ * &quot;-&quot;??_ ;_ @_ "/>
      <alignment horizontal="center" vertical="center" textRotation="0" wrapText="0" indent="0" relativeIndent="255" justifyLastLine="0" shrinkToFit="0" mergeCell="0" readingOrder="0"/>
      <border diagonalUp="0" diagonalDown="0" outline="0">
        <left style="thin">
          <color indexed="8"/>
        </left>
        <right style="thin">
          <color indexed="8"/>
        </right>
        <top/>
        <bottom/>
      </border>
    </dxf>
    <dxf>
      <font>
        <b val="0"/>
        <i val="0"/>
        <strike val="0"/>
        <condense val="0"/>
        <extend val="0"/>
        <outline val="0"/>
        <shadow val="0"/>
        <u val="none"/>
        <vertAlign val="baseline"/>
        <sz val="11"/>
        <color indexed="8"/>
        <name val="Arial"/>
        <scheme val="none"/>
      </font>
      <numFmt numFmtId="1" formatCode="0"/>
      <fill>
        <patternFill patternType="none">
          <fgColor indexed="64"/>
          <bgColor indexed="65"/>
        </patternFill>
      </fill>
      <alignment horizontal="center" vertical="center" textRotation="0" wrapText="0" indent="0" relativeIndent="255" justifyLastLine="0" shrinkToFit="0" mergeCell="0" readingOrder="0"/>
      <border diagonalUp="0" diagonalDown="0" outline="0">
        <left/>
        <right style="thin">
          <color indexed="64"/>
        </right>
        <top/>
        <bottom/>
      </border>
    </dxf>
    <dxf>
      <font>
        <b val="0"/>
        <i val="0"/>
        <strike val="0"/>
        <condense val="0"/>
        <extend val="0"/>
        <outline val="0"/>
        <shadow val="0"/>
        <u val="none"/>
        <vertAlign val="baseline"/>
        <sz val="11"/>
        <color indexed="8"/>
        <name val="Arial"/>
        <scheme val="none"/>
      </font>
      <alignment horizontal="center" vertical="bottom" textRotation="0" wrapText="0" indent="0" relativeIndent="255" justifyLastLine="0" shrinkToFit="0" mergeCell="0" readingOrder="0"/>
      <border diagonalUp="0" diagonalDown="0" outline="0">
        <left style="thin">
          <color indexed="8"/>
        </left>
        <right style="thin">
          <color indexed="8"/>
        </right>
        <top/>
        <bottom/>
      </border>
    </dxf>
    <dxf>
      <font>
        <b val="0"/>
        <i val="0"/>
        <strike val="0"/>
        <condense val="0"/>
        <extend val="0"/>
        <outline val="0"/>
        <shadow val="0"/>
        <u val="none"/>
        <vertAlign val="baseline"/>
        <sz val="11"/>
        <color indexed="8"/>
        <name val="Arial"/>
        <scheme val="none"/>
      </font>
      <numFmt numFmtId="176" formatCode="#,##0.00;[Red]#,##0.00"/>
      <fill>
        <patternFill patternType="none">
          <fgColor indexed="64"/>
          <bgColor indexed="65"/>
        </patternFill>
      </fill>
      <alignment horizontal="center" vertical="center" textRotation="0" wrapText="0" indent="0" relativeIndent="0" justifyLastLine="0" shrinkToFit="0" mergeCell="0" readingOrder="0"/>
    </dxf>
    <dxf>
      <font>
        <b val="0"/>
        <i val="0"/>
        <strike val="0"/>
        <condense val="0"/>
        <extend val="0"/>
        <outline val="0"/>
        <shadow val="0"/>
        <u val="none"/>
        <vertAlign val="baseline"/>
        <sz val="11"/>
        <color indexed="8"/>
        <name val="Arial"/>
        <scheme val="none"/>
      </font>
      <alignment horizontal="center" vertical="bottom" textRotation="0" wrapText="0" indent="0" relativeIndent="255" justifyLastLine="0" shrinkToFit="0" mergeCell="0" readingOrder="0"/>
      <border diagonalUp="0" diagonalDown="0" outline="0">
        <left style="thin">
          <color indexed="8"/>
        </left>
        <right style="thin">
          <color indexed="8"/>
        </right>
        <top/>
        <bottom/>
      </border>
    </dxf>
    <dxf>
      <font>
        <b val="0"/>
        <i val="0"/>
        <strike val="0"/>
        <condense val="0"/>
        <extend val="0"/>
        <outline val="0"/>
        <shadow val="0"/>
        <u val="none"/>
        <vertAlign val="baseline"/>
        <sz val="11"/>
        <color indexed="8"/>
        <name val="Arial"/>
        <scheme val="none"/>
      </font>
      <numFmt numFmtId="176" formatCode="#,##0.00;[Red]#,##0.00"/>
      <alignment horizontal="center" vertical="center" textRotation="0" wrapText="0" indent="0" relativeIndent="0" justifyLastLine="0" shrinkToFit="0" mergeCell="0" readingOrder="0"/>
    </dxf>
    <dxf>
      <font>
        <b val="0"/>
        <i val="0"/>
        <strike val="0"/>
        <condense val="0"/>
        <extend val="0"/>
        <outline val="0"/>
        <shadow val="0"/>
        <u val="none"/>
        <vertAlign val="baseline"/>
        <sz val="11"/>
        <color indexed="8"/>
        <name val="Arial"/>
        <scheme val="none"/>
      </font>
      <alignment horizontal="center" vertical="bottom" textRotation="0" wrapText="1" indent="0" relativeIndent="0" justifyLastLine="0" shrinkToFit="0" mergeCell="0" readingOrder="0"/>
      <border diagonalUp="0" diagonalDown="0" outline="0">
        <left style="thin">
          <color indexed="8"/>
        </left>
        <right/>
        <top/>
        <bottom style="thin">
          <color indexed="8"/>
        </bottom>
      </border>
    </dxf>
    <dxf>
      <font>
        <b val="0"/>
        <i val="0"/>
        <strike val="0"/>
        <condense val="0"/>
        <extend val="0"/>
        <outline val="0"/>
        <shadow val="0"/>
        <u val="none"/>
        <vertAlign val="baseline"/>
        <sz val="11"/>
        <color indexed="8"/>
        <name val="Arial"/>
        <scheme val="none"/>
      </font>
      <numFmt numFmtId="176" formatCode="#,##0.00;[Red]#,##0.00"/>
      <alignment horizontal="center" vertical="center" textRotation="0" wrapText="0" indent="0" relativeIndent="0" justifyLastLine="0" shrinkToFit="0" mergeCell="0" readingOrder="0"/>
    </dxf>
    <dxf>
      <font>
        <b val="0"/>
        <i val="0"/>
        <strike val="0"/>
        <condense val="0"/>
        <extend val="0"/>
        <outline val="0"/>
        <shadow val="0"/>
        <u val="none"/>
        <vertAlign val="baseline"/>
        <sz val="11"/>
        <color indexed="8"/>
        <name val="Arial"/>
        <scheme val="none"/>
      </font>
      <alignment horizontal="center" vertical="bottom" textRotation="0" wrapText="1" indent="0" relativeIndent="0" justifyLastLine="0" shrinkToFit="0" mergeCell="0" readingOrder="0"/>
      <border diagonalUp="0" diagonalDown="0" outline="0">
        <left style="thin">
          <color indexed="8"/>
        </left>
        <right style="thin">
          <color indexed="8"/>
        </right>
        <top/>
        <bottom style="thin">
          <color indexed="8"/>
        </bottom>
      </border>
    </dxf>
    <dxf>
      <font>
        <b val="0"/>
        <i val="0"/>
        <strike val="0"/>
        <condense val="0"/>
        <extend val="0"/>
        <outline val="0"/>
        <shadow val="0"/>
        <u val="none"/>
        <vertAlign val="baseline"/>
        <sz val="11"/>
        <color indexed="8"/>
        <name val="Arial"/>
        <scheme val="none"/>
      </font>
      <numFmt numFmtId="176" formatCode="#,##0.00;[Red]#,##0.00"/>
      <alignment horizontal="center" vertical="center" textRotation="0" wrapText="0" indent="0" relativeIndent="0" justifyLastLine="0" shrinkToFit="0" mergeCell="0" readingOrder="0"/>
    </dxf>
    <dxf>
      <font>
        <b val="0"/>
        <i val="0"/>
        <strike val="0"/>
        <condense val="0"/>
        <extend val="0"/>
        <outline val="0"/>
        <shadow val="0"/>
        <u val="none"/>
        <vertAlign val="baseline"/>
        <sz val="11"/>
        <color indexed="8"/>
        <name val="Arial"/>
        <scheme val="none"/>
      </font>
      <alignment horizontal="center" vertical="bottom" textRotation="0" wrapText="1" indent="0" relativeIndent="0" justifyLastLine="0" shrinkToFit="0" mergeCell="0" readingOrder="0"/>
      <border diagonalUp="0" diagonalDown="0" outline="0">
        <left/>
        <right style="thin">
          <color indexed="8"/>
        </right>
        <top/>
        <bottom style="thin">
          <color indexed="8"/>
        </bottom>
      </border>
    </dxf>
    <dxf>
      <font>
        <b val="0"/>
        <i val="0"/>
        <strike val="0"/>
        <condense val="0"/>
        <extend val="0"/>
        <outline val="0"/>
        <shadow val="0"/>
        <u val="none"/>
        <vertAlign val="baseline"/>
        <sz val="11"/>
        <color auto="1"/>
        <name val="Arial"/>
        <scheme val="none"/>
      </font>
      <numFmt numFmtId="14" formatCode="0.00%"/>
      <fill>
        <patternFill patternType="solid">
          <fgColor indexed="64"/>
          <bgColor theme="4" tint="0.79998168889431442"/>
        </patternFill>
      </fill>
      <alignment horizontal="center" vertical="bottom" textRotation="0" wrapText="0" indent="0" relativeIndent="255" justifyLastLine="0" shrinkToFit="0" mergeCell="0" readingOrder="0"/>
      <border diagonalUp="0" diagonalDown="0" outline="0">
        <left style="thin">
          <color indexed="8"/>
        </left>
        <right style="thin">
          <color indexed="8"/>
        </right>
        <top/>
        <bottom/>
      </border>
    </dxf>
    <dxf>
      <font>
        <strike val="0"/>
        <outline val="0"/>
        <shadow val="0"/>
        <u val="none"/>
        <vertAlign val="baseline"/>
        <sz val="11"/>
      </font>
      <numFmt numFmtId="169" formatCode="_ * #,##0.00_ ;_ * \-#,##0.00_ ;_ * &quot;-&quot;??_ ;_ @_ "/>
      <fill>
        <patternFill patternType="none">
          <fgColor indexed="64"/>
          <bgColor indexed="65"/>
        </patternFill>
      </fill>
      <alignment horizontal="center" vertical="center" textRotation="0" wrapText="0" indent="0" relativeIndent="255" justifyLastLine="0" shrinkToFit="0" mergeCell="0" readingOrder="0"/>
      <border diagonalUp="0" diagonalDown="0" outline="0">
        <left style="thin">
          <color indexed="8"/>
        </left>
        <right style="thin">
          <color indexed="8"/>
        </right>
        <top/>
        <bottom/>
      </border>
    </dxf>
    <dxf>
      <border outline="0">
        <bottom style="thin">
          <color indexed="8"/>
        </bottom>
      </border>
    </dxf>
    <dxf>
      <font>
        <b val="0"/>
        <i val="0"/>
        <strike val="0"/>
        <condense val="0"/>
        <extend val="0"/>
        <outline val="0"/>
        <shadow val="0"/>
        <u val="none"/>
        <vertAlign val="baseline"/>
        <sz val="11"/>
        <color indexed="8"/>
        <name val="Arial"/>
        <scheme val="none"/>
      </font>
      <numFmt numFmtId="169" formatCode="_ * #,##0.00_ ;_ * \-#,##0.00_ ;_ * &quot;-&quot;??_ ;_ @_ "/>
      <alignment horizontal="center" vertical="center" textRotation="0" wrapText="0" indent="0" relativeIndent="255" justifyLastLine="0" shrinkToFit="0" mergeCell="0" readingOrder="0"/>
      <border diagonalUp="0" diagonalDown="0" outline="0">
        <left style="thin">
          <color indexed="8"/>
        </left>
        <right style="thin">
          <color indexed="8"/>
        </right>
        <top/>
        <bottom/>
      </border>
    </dxf>
    <dxf>
      <font>
        <b val="0"/>
        <i val="0"/>
        <strike val="0"/>
        <condense val="0"/>
        <extend val="0"/>
        <outline val="0"/>
        <shadow val="0"/>
        <u val="none"/>
        <vertAlign val="baseline"/>
        <sz val="11"/>
        <color indexed="8"/>
        <name val="Arial"/>
        <scheme val="none"/>
      </font>
      <numFmt numFmtId="178" formatCode="#,##0;[Red]#,##0"/>
      <fill>
        <patternFill patternType="none">
          <fgColor indexed="64"/>
          <bgColor indexed="65"/>
        </patternFill>
      </fill>
      <alignment horizontal="center" vertical="center" textRotation="0" wrapText="0" indent="0" relativeIndent="255" justifyLastLine="0" shrinkToFit="0" mergeCell="0" readingOrder="0"/>
    </dxf>
    <dxf>
      <font>
        <b val="0"/>
        <i val="0"/>
        <strike val="0"/>
        <condense val="0"/>
        <extend val="0"/>
        <outline val="0"/>
        <shadow val="0"/>
        <u val="none"/>
        <vertAlign val="baseline"/>
        <sz val="11"/>
        <color indexed="8"/>
        <name val="Arial"/>
        <scheme val="none"/>
      </font>
      <alignment horizontal="center" vertical="bottom" textRotation="0" wrapText="0" indent="0" relativeIndent="255" justifyLastLine="0" shrinkToFit="0" mergeCell="0" readingOrder="0"/>
      <border diagonalUp="0" diagonalDown="0" outline="0">
        <left style="thin">
          <color indexed="8"/>
        </left>
        <right style="thin">
          <color indexed="8"/>
        </right>
        <top/>
        <bottom/>
      </border>
    </dxf>
    <dxf>
      <font>
        <b val="0"/>
        <i val="0"/>
        <strike val="0"/>
        <condense val="0"/>
        <extend val="0"/>
        <outline val="0"/>
        <shadow val="0"/>
        <u val="none"/>
        <vertAlign val="baseline"/>
        <sz val="11"/>
        <color indexed="8"/>
        <name val="Arial"/>
        <scheme val="none"/>
      </font>
      <numFmt numFmtId="176" formatCode="#,##0.00;[Red]#,##0.00"/>
      <fill>
        <patternFill patternType="none">
          <fgColor indexed="64"/>
          <bgColor indexed="65"/>
        </patternFill>
      </fill>
      <alignment horizontal="center" vertical="center" textRotation="0" wrapText="0" indent="0" relativeIndent="255" justifyLastLine="0" shrinkToFit="0" mergeCell="0" readingOrder="0"/>
    </dxf>
    <dxf>
      <font>
        <b val="0"/>
        <i val="0"/>
        <strike val="0"/>
        <condense val="0"/>
        <extend val="0"/>
        <outline val="0"/>
        <shadow val="0"/>
        <u val="none"/>
        <vertAlign val="baseline"/>
        <sz val="11"/>
        <color indexed="8"/>
        <name val="Arial"/>
        <scheme val="none"/>
      </font>
      <alignment horizontal="center" vertical="bottom" textRotation="0" wrapText="0" indent="0" relativeIndent="255" justifyLastLine="0" shrinkToFit="0" mergeCell="0" readingOrder="0"/>
      <border diagonalUp="0" diagonalDown="0" outline="0">
        <left style="thin">
          <color indexed="8"/>
        </left>
        <right style="thin">
          <color indexed="8"/>
        </right>
        <top/>
        <bottom/>
      </border>
    </dxf>
    <dxf>
      <font>
        <b val="0"/>
        <i val="0"/>
        <strike val="0"/>
        <condense val="0"/>
        <extend val="0"/>
        <outline val="0"/>
        <shadow val="0"/>
        <u val="none"/>
        <vertAlign val="baseline"/>
        <sz val="11"/>
        <color indexed="8"/>
        <name val="Arial"/>
        <scheme val="none"/>
      </font>
      <numFmt numFmtId="176" formatCode="#,##0.00;[Red]#,##0.00"/>
      <alignment horizontal="center" vertical="center" textRotation="0" wrapText="0" indent="0" relativeIndent="255" justifyLastLine="0" shrinkToFit="0" mergeCell="0" readingOrder="0"/>
    </dxf>
    <dxf>
      <font>
        <b val="0"/>
        <i val="0"/>
        <strike val="0"/>
        <condense val="0"/>
        <extend val="0"/>
        <outline val="0"/>
        <shadow val="0"/>
        <u val="none"/>
        <vertAlign val="baseline"/>
        <sz val="11"/>
        <color indexed="8"/>
        <name val="Arial"/>
        <scheme val="none"/>
      </font>
      <alignment horizontal="center" vertical="bottom" textRotation="0" wrapText="1" indent="0" relativeIndent="0" justifyLastLine="0" shrinkToFit="0" mergeCell="0" readingOrder="0"/>
      <border diagonalUp="0" diagonalDown="0" outline="0">
        <left style="thin">
          <color indexed="8"/>
        </left>
        <right/>
        <top/>
        <bottom style="thin">
          <color indexed="8"/>
        </bottom>
      </border>
    </dxf>
    <dxf>
      <font>
        <b val="0"/>
        <i val="0"/>
        <strike val="0"/>
        <condense val="0"/>
        <extend val="0"/>
        <outline val="0"/>
        <shadow val="0"/>
        <u val="none"/>
        <vertAlign val="baseline"/>
        <sz val="11"/>
        <color indexed="8"/>
        <name val="Arial"/>
        <scheme val="none"/>
      </font>
      <numFmt numFmtId="176" formatCode="#,##0.00;[Red]#,##0.00"/>
      <alignment horizontal="center" vertical="center" textRotation="0" wrapText="0" indent="0" relativeIndent="255" justifyLastLine="0" shrinkToFit="0" mergeCell="0" readingOrder="0"/>
    </dxf>
    <dxf>
      <font>
        <b val="0"/>
        <i val="0"/>
        <strike val="0"/>
        <condense val="0"/>
        <extend val="0"/>
        <outline val="0"/>
        <shadow val="0"/>
        <u val="none"/>
        <vertAlign val="baseline"/>
        <sz val="11"/>
        <color indexed="8"/>
        <name val="Arial"/>
        <scheme val="none"/>
      </font>
      <alignment horizontal="center" vertical="bottom" textRotation="0" wrapText="1" indent="0" relativeIndent="0" justifyLastLine="0" shrinkToFit="0" mergeCell="0" readingOrder="0"/>
      <border diagonalUp="0" diagonalDown="0" outline="0">
        <left style="thin">
          <color indexed="8"/>
        </left>
        <right style="thin">
          <color indexed="8"/>
        </right>
        <top/>
        <bottom style="thin">
          <color indexed="8"/>
        </bottom>
      </border>
    </dxf>
    <dxf>
      <font>
        <b val="0"/>
        <i val="0"/>
        <strike val="0"/>
        <condense val="0"/>
        <extend val="0"/>
        <outline val="0"/>
        <shadow val="0"/>
        <u val="none"/>
        <vertAlign val="baseline"/>
        <sz val="11"/>
        <color indexed="8"/>
        <name val="Arial"/>
        <scheme val="none"/>
      </font>
      <numFmt numFmtId="176" formatCode="#,##0.00;[Red]#,##0.00"/>
      <alignment horizontal="center" vertical="center" textRotation="0" wrapText="0" indent="0" relativeIndent="255" justifyLastLine="0" shrinkToFit="0" mergeCell="0" readingOrder="0"/>
    </dxf>
    <dxf>
      <font>
        <b val="0"/>
        <i val="0"/>
        <strike val="0"/>
        <condense val="0"/>
        <extend val="0"/>
        <outline val="0"/>
        <shadow val="0"/>
        <u val="none"/>
        <vertAlign val="baseline"/>
        <sz val="11"/>
        <color indexed="8"/>
        <name val="Arial"/>
        <scheme val="none"/>
      </font>
      <alignment horizontal="center" vertical="bottom" textRotation="0" wrapText="1" indent="0" relativeIndent="0" justifyLastLine="0" shrinkToFit="0" mergeCell="0" readingOrder="0"/>
      <border diagonalUp="0" diagonalDown="0" outline="0">
        <left/>
        <right style="thin">
          <color indexed="8"/>
        </right>
        <top/>
        <bottom style="thin">
          <color indexed="8"/>
        </bottom>
      </border>
    </dxf>
    <dxf>
      <font>
        <b val="0"/>
        <i val="0"/>
        <strike val="0"/>
        <condense val="0"/>
        <extend val="0"/>
        <outline val="0"/>
        <shadow val="0"/>
        <u val="none"/>
        <vertAlign val="baseline"/>
        <sz val="11"/>
        <color auto="1"/>
        <name val="Arial"/>
        <scheme val="none"/>
      </font>
      <numFmt numFmtId="14" formatCode="0.00%"/>
      <fill>
        <patternFill patternType="solid">
          <fgColor indexed="64"/>
          <bgColor theme="4" tint="0.79998168889431442"/>
        </patternFill>
      </fill>
      <alignment horizontal="center" vertical="bottom" textRotation="0" wrapText="0" indent="0" relativeIndent="255" justifyLastLine="0" shrinkToFit="0" mergeCell="0" readingOrder="0"/>
      <border diagonalUp="0" diagonalDown="0" outline="0">
        <left style="thin">
          <color indexed="8"/>
        </left>
        <right style="thin">
          <color indexed="8"/>
        </right>
        <top/>
        <bottom/>
      </border>
    </dxf>
    <dxf>
      <font>
        <strike val="0"/>
        <outline val="0"/>
        <shadow val="0"/>
        <u val="none"/>
        <vertAlign val="baseline"/>
        <sz val="11"/>
      </font>
      <numFmt numFmtId="176" formatCode="#,##0.00;[Red]#,##0.00"/>
      <fill>
        <patternFill patternType="none">
          <fgColor indexed="64"/>
          <bgColor indexed="65"/>
        </patternFill>
      </fill>
      <alignment horizontal="center" vertical="center" textRotation="0" wrapText="0" indent="0" relativeIndent="255" justifyLastLine="0" shrinkToFit="0" mergeCell="0" readingOrder="0"/>
      <border diagonalUp="0" diagonalDown="0">
        <left style="thin">
          <color indexed="8"/>
        </left>
        <right style="thin">
          <color indexed="8"/>
        </right>
        <top/>
        <bottom/>
      </border>
    </dxf>
    <dxf>
      <border outline="0">
        <bottom style="thin">
          <color indexed="8"/>
        </bottom>
      </border>
    </dxf>
    <dxf>
      <font>
        <b val="0"/>
        <i val="0"/>
        <strike val="0"/>
        <condense val="0"/>
        <extend val="0"/>
        <outline val="0"/>
        <shadow val="0"/>
        <u val="none"/>
        <vertAlign val="baseline"/>
        <sz val="11"/>
        <color indexed="8"/>
        <name val="Arial"/>
        <scheme val="none"/>
      </font>
      <numFmt numFmtId="176" formatCode="#,##0.00;[Red]#,##0.00"/>
      <alignment horizontal="center" vertical="center" textRotation="0" wrapText="0" indent="0" relativeIndent="255" justifyLastLine="0" shrinkToFit="0" mergeCell="0" readingOrder="0"/>
      <border diagonalUp="0" diagonalDown="0">
        <left style="thin">
          <color indexed="8"/>
        </left>
        <right style="thin">
          <color indexed="8"/>
        </right>
        <top/>
        <bottom/>
      </border>
    </dxf>
    <dxf>
      <font>
        <b val="0"/>
        <i val="0"/>
        <strike val="0"/>
        <condense val="0"/>
        <extend val="0"/>
        <outline val="0"/>
        <shadow val="0"/>
        <u val="none"/>
        <vertAlign val="baseline"/>
        <sz val="11"/>
        <color indexed="8"/>
        <name val="Arial"/>
        <scheme val="none"/>
      </font>
      <numFmt numFmtId="178" formatCode="#,##0;[Red]#,##0"/>
      <fill>
        <patternFill patternType="none">
          <fgColor indexed="64"/>
          <bgColor indexed="65"/>
        </patternFill>
      </fill>
      <alignment horizontal="center" vertical="center" textRotation="0" wrapText="0" indent="0" relativeIndent="255" justifyLastLine="0" shrinkToFit="0" mergeCell="0" readingOrder="0"/>
      <border diagonalUp="0" diagonalDown="0">
        <left style="thin">
          <color indexed="64"/>
        </left>
        <right/>
        <top/>
        <bottom/>
      </border>
    </dxf>
    <dxf>
      <font>
        <b val="0"/>
        <i val="0"/>
        <strike val="0"/>
        <condense val="0"/>
        <extend val="0"/>
        <outline val="0"/>
        <shadow val="0"/>
        <u val="none"/>
        <vertAlign val="baseline"/>
        <sz val="11"/>
        <color indexed="8"/>
        <name val="Arial"/>
        <scheme val="none"/>
      </font>
      <alignment horizontal="center" vertical="bottom" textRotation="0" wrapText="0" indent="0" relativeIndent="255" justifyLastLine="0" shrinkToFit="0" mergeCell="0" readingOrder="0"/>
      <border diagonalUp="0" diagonalDown="0" outline="0">
        <left style="thin">
          <color indexed="8"/>
        </left>
        <right style="thin">
          <color indexed="8"/>
        </right>
        <top/>
        <bottom/>
      </border>
    </dxf>
    <dxf>
      <font>
        <b val="0"/>
        <i val="0"/>
        <strike val="0"/>
        <condense val="0"/>
        <extend val="0"/>
        <outline val="0"/>
        <shadow val="0"/>
        <u val="none"/>
        <vertAlign val="baseline"/>
        <sz val="11"/>
        <color indexed="8"/>
        <name val="Arial"/>
        <scheme val="none"/>
      </font>
      <numFmt numFmtId="176" formatCode="#,##0.00;[Red]#,##0.00"/>
      <fill>
        <patternFill patternType="none">
          <fgColor indexed="64"/>
          <bgColor indexed="65"/>
        </patternFill>
      </fill>
      <alignment horizontal="center" vertical="center" textRotation="0" wrapText="0" indent="0" relativeIndent="255" justifyLastLine="0" shrinkToFit="0" mergeCell="0" readingOrder="0"/>
      <border diagonalUp="0" diagonalDown="0">
        <left style="thin">
          <color indexed="64"/>
        </left>
        <right style="thin">
          <color indexed="64"/>
        </right>
        <top/>
        <bottom/>
      </border>
    </dxf>
    <dxf>
      <font>
        <b val="0"/>
        <i val="0"/>
        <strike val="0"/>
        <condense val="0"/>
        <extend val="0"/>
        <outline val="0"/>
        <shadow val="0"/>
        <u val="none"/>
        <vertAlign val="baseline"/>
        <sz val="11"/>
        <color indexed="8"/>
        <name val="Arial"/>
        <scheme val="none"/>
      </font>
      <alignment horizontal="center" vertical="bottom" textRotation="0" wrapText="0" indent="0" relativeIndent="255" justifyLastLine="0" shrinkToFit="0" mergeCell="0" readingOrder="0"/>
      <border diagonalUp="0" diagonalDown="0" outline="0">
        <left style="thin">
          <color indexed="8"/>
        </left>
        <right style="thin">
          <color indexed="8"/>
        </right>
        <top/>
        <bottom/>
      </border>
    </dxf>
    <dxf>
      <font>
        <b val="0"/>
        <i val="0"/>
        <strike val="0"/>
        <condense val="0"/>
        <extend val="0"/>
        <outline val="0"/>
        <shadow val="0"/>
        <u val="none"/>
        <vertAlign val="baseline"/>
        <sz val="11"/>
        <color indexed="8"/>
        <name val="Arial"/>
        <scheme val="none"/>
      </font>
      <numFmt numFmtId="176" formatCode="#,##0.00;[Red]#,##0.00"/>
      <alignment horizontal="center" vertical="center" textRotation="0" wrapText="0" indent="0" relativeIndent="255" justifyLastLine="0" shrinkToFit="0" mergeCell="0" readingOrder="0"/>
      <border diagonalUp="0" diagonalDown="0">
        <left style="thin">
          <color indexed="64"/>
        </left>
        <right style="thin">
          <color indexed="64"/>
        </right>
        <top/>
        <bottom/>
      </border>
    </dxf>
    <dxf>
      <font>
        <b val="0"/>
        <i val="0"/>
        <strike val="0"/>
        <condense val="0"/>
        <extend val="0"/>
        <outline val="0"/>
        <shadow val="0"/>
        <u val="none"/>
        <vertAlign val="baseline"/>
        <sz val="11"/>
        <color indexed="8"/>
        <name val="Arial"/>
        <scheme val="none"/>
      </font>
      <alignment horizontal="center" vertical="bottom" textRotation="0" wrapText="1" indent="0" relativeIndent="0" justifyLastLine="0" shrinkToFit="0" mergeCell="0" readingOrder="0"/>
      <border diagonalUp="0" diagonalDown="0" outline="0">
        <left style="thin">
          <color indexed="8"/>
        </left>
        <right/>
        <top/>
        <bottom style="thin">
          <color indexed="8"/>
        </bottom>
      </border>
    </dxf>
    <dxf>
      <font>
        <b val="0"/>
        <i val="0"/>
        <strike val="0"/>
        <condense val="0"/>
        <extend val="0"/>
        <outline val="0"/>
        <shadow val="0"/>
        <u val="none"/>
        <vertAlign val="baseline"/>
        <sz val="11"/>
        <color indexed="8"/>
        <name val="Arial"/>
        <scheme val="none"/>
      </font>
      <numFmt numFmtId="176" formatCode="#,##0.00;[Red]#,##0.00"/>
      <alignment horizontal="center" vertical="center" textRotation="0" wrapText="0" indent="0" relativeIndent="255" justifyLastLine="0" shrinkToFit="0" mergeCell="0" readingOrder="0"/>
      <border diagonalUp="0" diagonalDown="0">
        <left style="thin">
          <color indexed="64"/>
        </left>
        <right style="thin">
          <color indexed="64"/>
        </right>
        <top/>
        <bottom/>
      </border>
    </dxf>
    <dxf>
      <font>
        <b val="0"/>
        <i val="0"/>
        <strike val="0"/>
        <condense val="0"/>
        <extend val="0"/>
        <outline val="0"/>
        <shadow val="0"/>
        <u val="none"/>
        <vertAlign val="baseline"/>
        <sz val="11"/>
        <color indexed="8"/>
        <name val="Arial"/>
        <scheme val="none"/>
      </font>
      <alignment horizontal="center" vertical="bottom" textRotation="0" wrapText="1" indent="0" relativeIndent="0" justifyLastLine="0" shrinkToFit="0" mergeCell="0" readingOrder="0"/>
      <border diagonalUp="0" diagonalDown="0" outline="0">
        <left style="thin">
          <color indexed="8"/>
        </left>
        <right style="thin">
          <color indexed="8"/>
        </right>
        <top/>
        <bottom style="thin">
          <color indexed="8"/>
        </bottom>
      </border>
    </dxf>
    <dxf>
      <font>
        <b val="0"/>
        <i val="0"/>
        <strike val="0"/>
        <condense val="0"/>
        <extend val="0"/>
        <outline val="0"/>
        <shadow val="0"/>
        <u val="none"/>
        <vertAlign val="baseline"/>
        <sz val="11"/>
        <color indexed="8"/>
        <name val="Arial"/>
        <scheme val="none"/>
      </font>
      <numFmt numFmtId="176" formatCode="#,##0.00;[Red]#,##0.00"/>
      <alignment horizontal="center" vertical="center" textRotation="0" wrapText="0" indent="0" relativeIndent="255" justifyLastLine="0" shrinkToFit="0" mergeCell="0" readingOrder="0"/>
      <border diagonalUp="0" diagonalDown="0">
        <left/>
        <right style="thin">
          <color indexed="64"/>
        </right>
        <top/>
        <bottom/>
      </border>
    </dxf>
    <dxf>
      <font>
        <b val="0"/>
        <i val="0"/>
        <strike val="0"/>
        <condense val="0"/>
        <extend val="0"/>
        <outline val="0"/>
        <shadow val="0"/>
        <u val="none"/>
        <vertAlign val="baseline"/>
        <sz val="11"/>
        <color indexed="8"/>
        <name val="Arial"/>
        <scheme val="none"/>
      </font>
      <alignment horizontal="center" vertical="bottom" textRotation="0" wrapText="1" indent="0" relativeIndent="0" justifyLastLine="0" shrinkToFit="0" mergeCell="0" readingOrder="0"/>
      <border diagonalUp="0" diagonalDown="0" outline="0">
        <left/>
        <right style="thin">
          <color indexed="8"/>
        </right>
        <top/>
        <bottom style="thin">
          <color indexed="8"/>
        </bottom>
      </border>
    </dxf>
    <dxf>
      <font>
        <b val="0"/>
        <i val="0"/>
        <strike val="0"/>
        <condense val="0"/>
        <extend val="0"/>
        <outline val="0"/>
        <shadow val="0"/>
        <u val="none"/>
        <vertAlign val="baseline"/>
        <sz val="11"/>
        <color auto="1"/>
        <name val="Arial"/>
        <scheme val="none"/>
      </font>
      <numFmt numFmtId="14" formatCode="0.00%"/>
      <fill>
        <patternFill patternType="solid">
          <fgColor indexed="64"/>
          <bgColor theme="4" tint="0.79998168889431442"/>
        </patternFill>
      </fill>
      <alignment horizontal="center" vertical="bottom" textRotation="0" wrapText="0" indent="0" relativeIndent="255" justifyLastLine="0" shrinkToFit="0" mergeCell="0" readingOrder="0"/>
      <border diagonalUp="0" diagonalDown="0" outline="0">
        <left style="thin">
          <color indexed="8"/>
        </left>
        <right style="thin">
          <color indexed="8"/>
        </right>
        <top/>
        <bottom/>
      </border>
    </dxf>
    <dxf>
      <font>
        <strike val="0"/>
        <outline val="0"/>
        <shadow val="0"/>
        <u val="none"/>
        <vertAlign val="baseline"/>
        <sz val="11"/>
      </font>
      <numFmt numFmtId="176" formatCode="#,##0.00;[Red]#,##0.00"/>
      <fill>
        <patternFill patternType="none">
          <fgColor indexed="64"/>
          <bgColor indexed="65"/>
        </patternFill>
      </fill>
      <alignment horizontal="center" vertical="center" textRotation="0" wrapText="0" indent="0" relativeIndent="255" justifyLastLine="0" shrinkToFit="0" mergeCell="0" readingOrder="0"/>
      <border diagonalUp="0" diagonalDown="0">
        <left style="thin">
          <color indexed="8"/>
        </left>
        <right style="thin">
          <color indexed="8"/>
        </right>
        <top/>
        <bottom/>
      </border>
    </dxf>
    <dxf>
      <border outline="0">
        <bottom style="thin">
          <color indexed="8"/>
        </bottom>
      </border>
    </dxf>
    <dxf>
      <font>
        <b val="0"/>
        <i val="0"/>
        <strike val="0"/>
        <condense val="0"/>
        <extend val="0"/>
        <outline val="0"/>
        <shadow val="0"/>
        <u val="none"/>
        <vertAlign val="baseline"/>
        <sz val="11"/>
        <color indexed="8"/>
        <name val="Arial"/>
        <scheme val="none"/>
      </font>
      <numFmt numFmtId="176" formatCode="#,##0.00;[Red]#,##0.00"/>
      <alignment horizontal="center" vertical="center" textRotation="0" wrapText="0" indent="0" relativeIndent="255" justifyLastLine="0" shrinkToFit="0" mergeCell="0" readingOrder="0"/>
      <border diagonalUp="0" diagonalDown="0">
        <left style="thin">
          <color indexed="64"/>
        </left>
        <right style="thin">
          <color indexed="64"/>
        </right>
        <top/>
        <bottom/>
      </border>
    </dxf>
    <dxf>
      <font>
        <b val="0"/>
        <i val="0"/>
        <strike val="0"/>
        <condense val="0"/>
        <extend val="0"/>
        <outline val="0"/>
        <shadow val="0"/>
        <u val="none"/>
        <vertAlign val="baseline"/>
        <sz val="11"/>
        <color indexed="8"/>
        <name val="Arial"/>
        <scheme val="none"/>
      </font>
      <numFmt numFmtId="1" formatCode="0"/>
      <fill>
        <patternFill patternType="none">
          <fgColor indexed="64"/>
          <bgColor indexed="65"/>
        </patternFill>
      </fill>
      <alignment horizontal="center" vertical="center" textRotation="0" wrapText="0" indent="0" relativeIndent="255" justifyLastLine="0" shrinkToFit="0" mergeCell="0" readingOrder="0"/>
    </dxf>
    <dxf>
      <font>
        <b val="0"/>
        <i val="0"/>
        <strike val="0"/>
        <condense val="0"/>
        <extend val="0"/>
        <outline val="0"/>
        <shadow val="0"/>
        <u val="none"/>
        <vertAlign val="baseline"/>
        <sz val="11"/>
        <color indexed="8"/>
        <name val="Arial"/>
        <scheme val="none"/>
      </font>
      <alignment horizontal="center" vertical="bottom" textRotation="0" wrapText="0" indent="0" relativeIndent="255" justifyLastLine="0" shrinkToFit="0" mergeCell="0" readingOrder="0"/>
      <border diagonalUp="0" diagonalDown="0" outline="0">
        <left style="thin">
          <color indexed="8"/>
        </left>
        <right style="thin">
          <color indexed="8"/>
        </right>
        <top/>
        <bottom/>
      </border>
    </dxf>
    <dxf>
      <font>
        <b val="0"/>
        <i val="0"/>
        <strike val="0"/>
        <condense val="0"/>
        <extend val="0"/>
        <outline val="0"/>
        <shadow val="0"/>
        <u val="none"/>
        <vertAlign val="baseline"/>
        <sz val="11"/>
        <color indexed="8"/>
        <name val="Arial"/>
        <scheme val="none"/>
      </font>
      <numFmt numFmtId="176" formatCode="#,##0.00;[Red]#,##0.00"/>
      <fill>
        <patternFill patternType="none">
          <fgColor indexed="64"/>
          <bgColor indexed="65"/>
        </patternFill>
      </fill>
      <alignment horizontal="center" vertical="center" textRotation="0" wrapText="0" indent="0" relativeIndent="0" justifyLastLine="0" shrinkToFit="0" mergeCell="0" readingOrder="0"/>
      <border outline="0">
        <right style="thin">
          <color indexed="64"/>
        </right>
      </border>
    </dxf>
    <dxf>
      <font>
        <b val="0"/>
        <i val="0"/>
        <strike val="0"/>
        <condense val="0"/>
        <extend val="0"/>
        <outline val="0"/>
        <shadow val="0"/>
        <u val="none"/>
        <vertAlign val="baseline"/>
        <sz val="11"/>
        <color indexed="8"/>
        <name val="Arial"/>
        <scheme val="none"/>
      </font>
      <alignment horizontal="center" vertical="bottom" textRotation="0" wrapText="0" indent="0" relativeIndent="255" justifyLastLine="0" shrinkToFit="0" mergeCell="0" readingOrder="0"/>
      <border diagonalUp="0" diagonalDown="0" outline="0">
        <left style="thin">
          <color indexed="8"/>
        </left>
        <right style="thin">
          <color indexed="8"/>
        </right>
        <top/>
        <bottom/>
      </border>
    </dxf>
    <dxf>
      <font>
        <b val="0"/>
        <i val="0"/>
        <strike val="0"/>
        <condense val="0"/>
        <extend val="0"/>
        <outline val="0"/>
        <shadow val="0"/>
        <u val="none"/>
        <vertAlign val="baseline"/>
        <sz val="11"/>
        <color indexed="8"/>
        <name val="Arial"/>
        <scheme val="none"/>
      </font>
      <numFmt numFmtId="176" formatCode="#,##0.00;[Red]#,##0.00"/>
      <alignment horizontal="center" vertical="center" textRotation="0" wrapText="0" indent="0" relativeIndent="0" justifyLastLine="0" shrinkToFit="0" mergeCell="0" readingOrder="0"/>
    </dxf>
    <dxf>
      <font>
        <b val="0"/>
        <i val="0"/>
        <strike val="0"/>
        <condense val="0"/>
        <extend val="0"/>
        <outline val="0"/>
        <shadow val="0"/>
        <u val="none"/>
        <vertAlign val="baseline"/>
        <sz val="11"/>
        <color indexed="8"/>
        <name val="Arial"/>
        <scheme val="none"/>
      </font>
      <alignment horizontal="center" vertical="bottom" textRotation="0" wrapText="1" indent="0" relativeIndent="0" justifyLastLine="0" shrinkToFit="0" mergeCell="0" readingOrder="0"/>
      <border diagonalUp="0" diagonalDown="0" outline="0">
        <left style="thin">
          <color indexed="8"/>
        </left>
        <right/>
        <top/>
        <bottom style="thin">
          <color indexed="8"/>
        </bottom>
      </border>
    </dxf>
    <dxf>
      <font>
        <b val="0"/>
        <i val="0"/>
        <strike val="0"/>
        <condense val="0"/>
        <extend val="0"/>
        <outline val="0"/>
        <shadow val="0"/>
        <u val="none"/>
        <vertAlign val="baseline"/>
        <sz val="11"/>
        <color indexed="8"/>
        <name val="Arial"/>
        <scheme val="none"/>
      </font>
      <numFmt numFmtId="176" formatCode="#,##0.00;[Red]#,##0.00"/>
      <alignment horizontal="center" vertical="center" textRotation="0" wrapText="0" indent="0" relativeIndent="0" justifyLastLine="0" shrinkToFit="0" mergeCell="0" readingOrder="0"/>
    </dxf>
    <dxf>
      <font>
        <b val="0"/>
        <i val="0"/>
        <strike val="0"/>
        <condense val="0"/>
        <extend val="0"/>
        <outline val="0"/>
        <shadow val="0"/>
        <u val="none"/>
        <vertAlign val="baseline"/>
        <sz val="11"/>
        <color indexed="8"/>
        <name val="Arial"/>
        <scheme val="none"/>
      </font>
      <alignment horizontal="center" vertical="bottom" textRotation="0" wrapText="1" indent="0" relativeIndent="0" justifyLastLine="0" shrinkToFit="0" mergeCell="0" readingOrder="0"/>
      <border diagonalUp="0" diagonalDown="0" outline="0">
        <left style="thin">
          <color indexed="8"/>
        </left>
        <right style="thin">
          <color indexed="8"/>
        </right>
        <top/>
        <bottom style="thin">
          <color indexed="8"/>
        </bottom>
      </border>
    </dxf>
    <dxf>
      <font>
        <b val="0"/>
        <i val="0"/>
        <strike val="0"/>
        <condense val="0"/>
        <extend val="0"/>
        <outline val="0"/>
        <shadow val="0"/>
        <u val="none"/>
        <vertAlign val="baseline"/>
        <sz val="11"/>
        <color indexed="8"/>
        <name val="Arial"/>
        <scheme val="none"/>
      </font>
      <numFmt numFmtId="176" formatCode="#,##0.00;[Red]#,##0.00"/>
      <alignment horizontal="center" vertical="center" textRotation="0" wrapText="0" indent="0" relativeIndent="0" justifyLastLine="0" shrinkToFit="0" mergeCell="0" readingOrder="0"/>
    </dxf>
    <dxf>
      <font>
        <b val="0"/>
        <i val="0"/>
        <strike val="0"/>
        <condense val="0"/>
        <extend val="0"/>
        <outline val="0"/>
        <shadow val="0"/>
        <u val="none"/>
        <vertAlign val="baseline"/>
        <sz val="11"/>
        <color indexed="8"/>
        <name val="Arial"/>
        <scheme val="none"/>
      </font>
      <alignment horizontal="center" vertical="bottom" textRotation="0" wrapText="1" indent="0" relativeIndent="0" justifyLastLine="0" shrinkToFit="0" mergeCell="0" readingOrder="0"/>
      <border diagonalUp="0" diagonalDown="0" outline="0">
        <left/>
        <right style="thin">
          <color indexed="8"/>
        </right>
        <top/>
        <bottom style="thin">
          <color indexed="8"/>
        </bottom>
      </border>
    </dxf>
    <dxf>
      <font>
        <b val="0"/>
        <i val="0"/>
        <strike val="0"/>
        <condense val="0"/>
        <extend val="0"/>
        <outline val="0"/>
        <shadow val="0"/>
        <u val="none"/>
        <vertAlign val="baseline"/>
        <sz val="11"/>
        <color auto="1"/>
        <name val="Arial"/>
        <scheme val="none"/>
      </font>
      <numFmt numFmtId="14" formatCode="0.00%"/>
      <fill>
        <patternFill patternType="solid">
          <fgColor indexed="64"/>
          <bgColor theme="4" tint="0.79998168889431442"/>
        </patternFill>
      </fill>
      <alignment horizontal="center" vertical="bottom" textRotation="0" wrapText="0" indent="0" relativeIndent="255" justifyLastLine="0" shrinkToFit="0" mergeCell="0" readingOrder="0"/>
      <border diagonalUp="0" diagonalDown="0" outline="0">
        <left style="thin">
          <color indexed="8"/>
        </left>
        <right style="thin">
          <color indexed="8"/>
        </right>
        <top/>
        <bottom/>
      </border>
    </dxf>
    <dxf>
      <font>
        <strike val="0"/>
        <outline val="0"/>
        <shadow val="0"/>
        <u val="none"/>
        <vertAlign val="baseline"/>
        <sz val="11"/>
      </font>
      <numFmt numFmtId="2" formatCode="0.00"/>
      <fill>
        <patternFill patternType="none">
          <fgColor indexed="64"/>
          <bgColor indexed="65"/>
        </patternFill>
      </fill>
      <alignment horizontal="center" vertical="center" textRotation="0" wrapText="0" indent="0" relativeIndent="255" justifyLastLine="0" shrinkToFit="0" mergeCell="0" readingOrder="0"/>
      <border diagonalUp="0" diagonalDown="0" outline="0">
        <left style="thin">
          <color indexed="8"/>
        </left>
        <right style="thin">
          <color indexed="8"/>
        </right>
        <top/>
        <bottom/>
      </border>
    </dxf>
    <dxf>
      <border outline="0">
        <bottom style="thin">
          <color indexed="8"/>
        </bottom>
      </border>
    </dxf>
    <dxf>
      <font>
        <b val="0"/>
        <i val="0"/>
        <strike val="0"/>
        <condense val="0"/>
        <extend val="0"/>
        <outline val="0"/>
        <shadow val="0"/>
        <u val="none"/>
        <vertAlign val="baseline"/>
        <sz val="11"/>
        <color indexed="8"/>
        <name val="Arial"/>
        <scheme val="none"/>
      </font>
      <numFmt numFmtId="2" formatCode="0.00"/>
      <alignment horizontal="center" vertical="center" textRotation="0" wrapText="0" indent="0" relativeIndent="255" justifyLastLine="0" shrinkToFit="0" mergeCell="0" readingOrder="0"/>
      <border diagonalUp="0" diagonalDown="0" outline="0">
        <left style="thin">
          <color indexed="8"/>
        </left>
        <right style="thin">
          <color indexed="8"/>
        </right>
        <top/>
        <bottom/>
      </border>
    </dxf>
    <dxf>
      <font>
        <b val="0"/>
        <i val="0"/>
        <strike val="0"/>
        <condense val="0"/>
        <extend val="0"/>
        <outline val="0"/>
        <shadow val="0"/>
        <u val="none"/>
        <vertAlign val="baseline"/>
        <sz val="11"/>
        <color indexed="8"/>
        <name val="Arial"/>
        <scheme val="none"/>
      </font>
      <numFmt numFmtId="1" formatCode="0"/>
      <fill>
        <patternFill patternType="none">
          <fgColor indexed="64"/>
          <bgColor indexed="65"/>
        </patternFill>
      </fill>
      <alignment horizontal="center" vertical="center" textRotation="0" wrapText="0" indent="0" relativeIndent="255" justifyLastLine="0" shrinkToFit="0" mergeCell="0" readingOrder="0"/>
      <border diagonalUp="0" diagonalDown="0" outline="0">
        <left style="thin">
          <color indexed="64"/>
        </left>
        <right/>
        <top/>
        <bottom/>
      </border>
    </dxf>
    <dxf>
      <font>
        <b val="0"/>
        <i val="0"/>
        <strike val="0"/>
        <condense val="0"/>
        <extend val="0"/>
        <outline val="0"/>
        <shadow val="0"/>
        <u val="none"/>
        <vertAlign val="baseline"/>
        <sz val="11"/>
        <color indexed="8"/>
        <name val="Arial"/>
        <scheme val="none"/>
      </font>
      <alignment horizontal="center" vertical="bottom" textRotation="0" wrapText="0" indent="0" relativeIndent="255" justifyLastLine="0" shrinkToFit="0" mergeCell="0" readingOrder="0"/>
      <border diagonalUp="0" diagonalDown="0" outline="0">
        <left style="thin">
          <color indexed="8"/>
        </left>
        <right style="thin">
          <color indexed="8"/>
        </right>
        <top/>
        <bottom/>
      </border>
    </dxf>
    <dxf>
      <font>
        <b val="0"/>
        <i val="0"/>
        <strike val="0"/>
        <condense val="0"/>
        <extend val="0"/>
        <outline val="0"/>
        <shadow val="0"/>
        <u val="none"/>
        <vertAlign val="baseline"/>
        <sz val="11"/>
        <color indexed="8"/>
        <name val="Arial"/>
        <scheme val="none"/>
      </font>
      <numFmt numFmtId="176" formatCode="#,##0.00;[Red]#,##0.00"/>
      <fill>
        <patternFill patternType="none">
          <fgColor indexed="64"/>
          <bgColor indexed="65"/>
        </patternFill>
      </fill>
      <alignment horizontal="center" vertical="center" textRotation="0" wrapText="0" indent="0" relativeIndent="0" justifyLastLine="0" shrinkToFit="0" mergeCell="0" readingOrder="0"/>
      <border outline="0">
        <right style="thin">
          <color indexed="64"/>
        </right>
      </border>
    </dxf>
    <dxf>
      <font>
        <b val="0"/>
        <i val="0"/>
        <strike val="0"/>
        <condense val="0"/>
        <extend val="0"/>
        <outline val="0"/>
        <shadow val="0"/>
        <u val="none"/>
        <vertAlign val="baseline"/>
        <sz val="11"/>
        <color indexed="8"/>
        <name val="Arial"/>
        <scheme val="none"/>
      </font>
      <alignment horizontal="center" vertical="bottom" textRotation="0" wrapText="0" indent="0" relativeIndent="255" justifyLastLine="0" shrinkToFit="0" mergeCell="0" readingOrder="0"/>
      <border diagonalUp="0" diagonalDown="0" outline="0">
        <left style="thin">
          <color indexed="8"/>
        </left>
        <right style="thin">
          <color indexed="8"/>
        </right>
        <top/>
        <bottom/>
      </border>
    </dxf>
    <dxf>
      <font>
        <b val="0"/>
        <i val="0"/>
        <strike val="0"/>
        <condense val="0"/>
        <extend val="0"/>
        <outline val="0"/>
        <shadow val="0"/>
        <u val="none"/>
        <vertAlign val="baseline"/>
        <sz val="11"/>
        <color indexed="8"/>
        <name val="Arial"/>
        <scheme val="none"/>
      </font>
      <numFmt numFmtId="176" formatCode="#,##0.00;[Red]#,##0.00"/>
      <alignment horizontal="center" vertical="center" textRotation="0" wrapText="0" indent="0" relativeIndent="0" justifyLastLine="0" shrinkToFit="0" mergeCell="0" readingOrder="0"/>
    </dxf>
    <dxf>
      <font>
        <b val="0"/>
        <i val="0"/>
        <strike val="0"/>
        <condense val="0"/>
        <extend val="0"/>
        <outline val="0"/>
        <shadow val="0"/>
        <u val="none"/>
        <vertAlign val="baseline"/>
        <sz val="11"/>
        <color indexed="8"/>
        <name val="Arial"/>
        <scheme val="none"/>
      </font>
      <alignment horizontal="center" vertical="bottom" textRotation="0" wrapText="1" indent="0" relativeIndent="0" justifyLastLine="0" shrinkToFit="0" mergeCell="0" readingOrder="0"/>
      <border diagonalUp="0" diagonalDown="0" outline="0">
        <left style="thin">
          <color indexed="8"/>
        </left>
        <right/>
        <top/>
        <bottom style="thin">
          <color indexed="8"/>
        </bottom>
      </border>
    </dxf>
    <dxf>
      <font>
        <b val="0"/>
        <i val="0"/>
        <strike val="0"/>
        <condense val="0"/>
        <extend val="0"/>
        <outline val="0"/>
        <shadow val="0"/>
        <u val="none"/>
        <vertAlign val="baseline"/>
        <sz val="11"/>
        <color indexed="8"/>
        <name val="Arial"/>
        <scheme val="none"/>
      </font>
      <numFmt numFmtId="176" formatCode="#,##0.00;[Red]#,##0.00"/>
      <alignment horizontal="center" vertical="center" textRotation="0" wrapText="0" indent="0" relativeIndent="0" justifyLastLine="0" shrinkToFit="0" mergeCell="0" readingOrder="0"/>
    </dxf>
    <dxf>
      <font>
        <b val="0"/>
        <i val="0"/>
        <strike val="0"/>
        <condense val="0"/>
        <extend val="0"/>
        <outline val="0"/>
        <shadow val="0"/>
        <u val="none"/>
        <vertAlign val="baseline"/>
        <sz val="11"/>
        <color indexed="8"/>
        <name val="Arial"/>
        <scheme val="none"/>
      </font>
      <alignment horizontal="center" vertical="bottom" textRotation="0" wrapText="1" indent="0" relativeIndent="0" justifyLastLine="0" shrinkToFit="0" mergeCell="0" readingOrder="0"/>
      <border diagonalUp="0" diagonalDown="0" outline="0">
        <left style="thin">
          <color indexed="8"/>
        </left>
        <right style="thin">
          <color indexed="8"/>
        </right>
        <top/>
        <bottom style="thin">
          <color indexed="8"/>
        </bottom>
      </border>
    </dxf>
    <dxf>
      <font>
        <b val="0"/>
        <i val="0"/>
        <strike val="0"/>
        <condense val="0"/>
        <extend val="0"/>
        <outline val="0"/>
        <shadow val="0"/>
        <u val="none"/>
        <vertAlign val="baseline"/>
        <sz val="11"/>
        <color indexed="8"/>
        <name val="Arial"/>
        <scheme val="none"/>
      </font>
      <numFmt numFmtId="176" formatCode="#,##0.00;[Red]#,##0.00"/>
      <alignment horizontal="center" vertical="center" textRotation="0" wrapText="0" indent="0" relativeIndent="0" justifyLastLine="0" shrinkToFit="0" mergeCell="0" readingOrder="0"/>
    </dxf>
    <dxf>
      <font>
        <b val="0"/>
        <i val="0"/>
        <strike val="0"/>
        <condense val="0"/>
        <extend val="0"/>
        <outline val="0"/>
        <shadow val="0"/>
        <u val="none"/>
        <vertAlign val="baseline"/>
        <sz val="11"/>
        <color indexed="8"/>
        <name val="Arial"/>
        <scheme val="none"/>
      </font>
      <alignment horizontal="center" vertical="bottom" textRotation="0" wrapText="1" indent="0" relativeIndent="0" justifyLastLine="0" shrinkToFit="0" mergeCell="0" readingOrder="0"/>
      <border diagonalUp="0" diagonalDown="0" outline="0">
        <left/>
        <right style="thin">
          <color indexed="8"/>
        </right>
        <top/>
        <bottom style="thin">
          <color indexed="8"/>
        </bottom>
      </border>
    </dxf>
    <dxf>
      <font>
        <b val="0"/>
        <i val="0"/>
        <strike val="0"/>
        <condense val="0"/>
        <extend val="0"/>
        <outline val="0"/>
        <shadow val="0"/>
        <u val="none"/>
        <vertAlign val="baseline"/>
        <sz val="11"/>
        <color auto="1"/>
        <name val="Arial"/>
        <scheme val="none"/>
      </font>
      <numFmt numFmtId="14" formatCode="0.00%"/>
      <fill>
        <patternFill patternType="solid">
          <fgColor indexed="64"/>
          <bgColor theme="4" tint="0.79998168889431442"/>
        </patternFill>
      </fill>
      <alignment horizontal="center" vertical="bottom" textRotation="0" wrapText="0" indent="0" relativeIndent="255" justifyLastLine="0" shrinkToFit="0" mergeCell="0" readingOrder="0"/>
      <border diagonalUp="0" diagonalDown="0" outline="0">
        <left style="thin">
          <color indexed="8"/>
        </left>
        <right style="thin">
          <color indexed="8"/>
        </right>
        <top/>
        <bottom/>
      </border>
    </dxf>
    <dxf>
      <font>
        <strike val="0"/>
        <outline val="0"/>
        <shadow val="0"/>
        <u val="none"/>
        <vertAlign val="baseline"/>
        <sz val="11"/>
      </font>
      <numFmt numFmtId="2" formatCode="0.00"/>
      <fill>
        <patternFill patternType="none">
          <fgColor indexed="64"/>
          <bgColor indexed="65"/>
        </patternFill>
      </fill>
      <alignment horizontal="center" vertical="center" textRotation="0" wrapText="0" indent="0" relativeIndent="255" justifyLastLine="0" shrinkToFit="0" mergeCell="0" readingOrder="0"/>
      <border diagonalUp="0" diagonalDown="0" outline="0">
        <left style="thin">
          <color indexed="8"/>
        </left>
        <right style="thin">
          <color indexed="8"/>
        </right>
        <top/>
        <bottom/>
      </border>
    </dxf>
    <dxf>
      <border outline="0">
        <bottom style="thin">
          <color indexed="8"/>
        </bottom>
      </border>
    </dxf>
    <dxf>
      <font>
        <b val="0"/>
        <i val="0"/>
        <strike val="0"/>
        <condense val="0"/>
        <extend val="0"/>
        <outline val="0"/>
        <shadow val="0"/>
        <u val="none"/>
        <vertAlign val="baseline"/>
        <sz val="11"/>
        <color indexed="8"/>
        <name val="Arial"/>
        <scheme val="none"/>
      </font>
      <numFmt numFmtId="2" formatCode="0.00"/>
      <alignment horizontal="center" vertical="center" textRotation="0" wrapText="0" indent="0" relativeIndent="255" justifyLastLine="0" shrinkToFit="0" mergeCell="0" readingOrder="0"/>
      <border diagonalUp="0" diagonalDown="0">
        <left style="thin">
          <color indexed="64"/>
        </left>
        <right style="thin">
          <color indexed="64"/>
        </right>
        <top/>
        <bottom/>
      </border>
    </dxf>
    <dxf>
      <font>
        <b val="0"/>
        <i val="0"/>
        <strike val="0"/>
        <condense val="0"/>
        <extend val="0"/>
        <outline val="0"/>
        <shadow val="0"/>
        <u val="none"/>
        <vertAlign val="baseline"/>
        <sz val="11"/>
        <color indexed="8"/>
        <name val="Arial"/>
        <scheme val="none"/>
      </font>
      <numFmt numFmtId="178" formatCode="#,##0;[Red]#,##0"/>
      <alignment horizontal="center" vertical="center" textRotation="0" wrapText="0" indent="0" relativeIndent="0" justifyLastLine="0" shrinkToFit="0" mergeCell="0" readingOrder="0"/>
      <border diagonalUp="0" diagonalDown="0">
        <left style="thin">
          <color indexed="64"/>
        </left>
        <right/>
        <top/>
        <bottom/>
      </border>
    </dxf>
    <dxf>
      <font>
        <b val="0"/>
        <i val="0"/>
        <strike val="0"/>
        <condense val="0"/>
        <extend val="0"/>
        <outline val="0"/>
        <shadow val="0"/>
        <u val="none"/>
        <vertAlign val="baseline"/>
        <sz val="11"/>
        <color indexed="8"/>
        <name val="Arial"/>
        <scheme val="none"/>
      </font>
      <alignment horizontal="center" vertical="bottom" textRotation="0" wrapText="1" indent="0" relativeIndent="0" justifyLastLine="0" shrinkToFit="0" mergeCell="0" readingOrder="0"/>
      <border diagonalUp="0" diagonalDown="0" outline="0">
        <left style="thin">
          <color indexed="8"/>
        </left>
        <right/>
        <top/>
        <bottom style="thin">
          <color indexed="8"/>
        </bottom>
      </border>
    </dxf>
    <dxf>
      <font>
        <b val="0"/>
        <i val="0"/>
        <strike val="0"/>
        <condense val="0"/>
        <extend val="0"/>
        <outline val="0"/>
        <shadow val="0"/>
        <u val="none"/>
        <vertAlign val="baseline"/>
        <sz val="11"/>
        <color indexed="8"/>
        <name val="Arial"/>
        <scheme val="none"/>
      </font>
      <numFmt numFmtId="178" formatCode="#,##0;[Red]#,##0"/>
      <alignment horizontal="center" vertical="center" textRotation="0" wrapText="0" indent="0" relativeIndent="0" justifyLastLine="0" shrinkToFit="0" mergeCell="0" readingOrder="0"/>
      <border diagonalUp="0" diagonalDown="0">
        <left style="thin">
          <color indexed="64"/>
        </left>
        <right style="thin">
          <color indexed="64"/>
        </right>
        <top/>
        <bottom/>
      </border>
    </dxf>
    <dxf>
      <font>
        <b val="0"/>
        <i val="0"/>
        <strike val="0"/>
        <condense val="0"/>
        <extend val="0"/>
        <outline val="0"/>
        <shadow val="0"/>
        <u val="none"/>
        <vertAlign val="baseline"/>
        <sz val="11"/>
        <color indexed="8"/>
        <name val="Arial"/>
        <scheme val="none"/>
      </font>
      <alignment horizontal="center" vertical="bottom" textRotation="0" wrapText="1" indent="0" relativeIndent="0" justifyLastLine="0" shrinkToFit="0" mergeCell="0" readingOrder="0"/>
      <border diagonalUp="0" diagonalDown="0" outline="0">
        <left style="thin">
          <color indexed="8"/>
        </left>
        <right style="thin">
          <color indexed="8"/>
        </right>
        <top/>
        <bottom style="thin">
          <color indexed="8"/>
        </bottom>
      </border>
    </dxf>
    <dxf>
      <font>
        <b val="0"/>
        <i val="0"/>
        <strike val="0"/>
        <condense val="0"/>
        <extend val="0"/>
        <outline val="0"/>
        <shadow val="0"/>
        <u val="none"/>
        <vertAlign val="baseline"/>
        <sz val="11"/>
        <color indexed="8"/>
        <name val="Arial"/>
        <scheme val="none"/>
      </font>
      <numFmt numFmtId="178" formatCode="#,##0;[Red]#,##0"/>
      <alignment horizontal="center" vertical="center" textRotation="0" wrapText="0" indent="0" relativeIndent="0" justifyLastLine="0" shrinkToFit="0" mergeCell="0" readingOrder="0"/>
      <border diagonalUp="0" diagonalDown="0">
        <left/>
        <right style="thin">
          <color indexed="64"/>
        </right>
        <top/>
        <bottom/>
      </border>
    </dxf>
    <dxf>
      <font>
        <b val="0"/>
        <i val="0"/>
        <strike val="0"/>
        <condense val="0"/>
        <extend val="0"/>
        <outline val="0"/>
        <shadow val="0"/>
        <u val="none"/>
        <vertAlign val="baseline"/>
        <sz val="11"/>
        <color indexed="8"/>
        <name val="Arial"/>
        <scheme val="none"/>
      </font>
      <alignment horizontal="center" vertical="bottom" textRotation="0" wrapText="1" indent="0" relativeIndent="0" justifyLastLine="0" shrinkToFit="0" mergeCell="0" readingOrder="0"/>
      <border diagonalUp="0" diagonalDown="0" outline="0">
        <left/>
        <right style="thin">
          <color indexed="8"/>
        </right>
        <top/>
        <bottom style="thin">
          <color indexed="8"/>
        </bottom>
      </border>
    </dxf>
    <dxf>
      <font>
        <b val="0"/>
        <i val="0"/>
        <strike val="0"/>
        <condense val="0"/>
        <extend val="0"/>
        <outline val="0"/>
        <shadow val="0"/>
        <u val="none"/>
        <vertAlign val="baseline"/>
        <sz val="11"/>
        <color auto="1"/>
        <name val="Arial"/>
        <scheme val="none"/>
      </font>
      <numFmt numFmtId="14" formatCode="0.00%"/>
      <fill>
        <patternFill patternType="solid">
          <fgColor indexed="64"/>
          <bgColor theme="4" tint="0.79998168889431442"/>
        </patternFill>
      </fill>
      <alignment horizontal="center" vertical="bottom" textRotation="0" wrapText="0" indent="0" relativeIndent="255" justifyLastLine="0" shrinkToFit="0" mergeCell="0" readingOrder="0"/>
      <border diagonalUp="0" diagonalDown="0" outline="0">
        <left style="thin">
          <color indexed="8"/>
        </left>
        <right style="thin">
          <color indexed="8"/>
        </right>
        <top/>
        <bottom/>
      </border>
    </dxf>
    <dxf>
      <border outline="0">
        <left style="thin">
          <color indexed="64"/>
        </left>
        <right style="thin">
          <color indexed="64"/>
        </right>
      </border>
    </dxf>
    <dxf>
      <border outline="0">
        <bottom style="thin">
          <color indexed="8"/>
        </bottom>
      </border>
    </dxf>
    <dxf>
      <font>
        <b val="0"/>
        <i val="0"/>
        <strike val="0"/>
        <condense val="0"/>
        <extend val="0"/>
        <outline val="0"/>
        <shadow val="0"/>
        <u val="none"/>
        <vertAlign val="baseline"/>
        <sz val="11"/>
        <color indexed="8"/>
        <name val="Arial"/>
        <scheme val="none"/>
      </font>
      <numFmt numFmtId="164" formatCode="###0"/>
      <alignment horizontal="center" vertical="bottom" textRotation="0" wrapText="0" indent="0" relativeIndent="255" justifyLastLine="0" shrinkToFit="0" mergeCell="0" readingOrder="0"/>
      <border diagonalUp="0" diagonalDown="0">
        <left style="thin">
          <color indexed="64"/>
        </left>
        <right style="thin">
          <color indexed="64"/>
        </right>
        <top/>
        <bottom/>
      </border>
    </dxf>
    <dxf>
      <font>
        <b val="0"/>
        <i val="0"/>
        <strike val="0"/>
        <condense val="0"/>
        <extend val="0"/>
        <outline val="0"/>
        <shadow val="0"/>
        <u val="none"/>
        <vertAlign val="baseline"/>
        <sz val="11"/>
        <color indexed="8"/>
        <name val="Arial"/>
        <scheme val="none"/>
      </font>
      <numFmt numFmtId="178" formatCode="#,##0;[Red]#,##0"/>
      <fill>
        <patternFill patternType="none">
          <fgColor indexed="64"/>
          <bgColor indexed="65"/>
        </patternFill>
      </fill>
      <alignment horizontal="center" vertical="top" textRotation="0" wrapText="0" indent="0" relativeIndent="255" justifyLastLine="0" shrinkToFit="0" mergeCell="0" readingOrder="0"/>
      <border diagonalUp="0" diagonalDown="0">
        <left style="thin">
          <color indexed="64"/>
        </left>
        <right/>
        <top/>
        <bottom/>
      </border>
    </dxf>
    <dxf>
      <font>
        <b val="0"/>
        <i val="0"/>
        <strike val="0"/>
        <condense val="0"/>
        <extend val="0"/>
        <outline val="0"/>
        <shadow val="0"/>
        <u val="none"/>
        <vertAlign val="baseline"/>
        <sz val="11"/>
        <color indexed="8"/>
        <name val="Arial"/>
        <scheme val="none"/>
      </font>
      <alignment horizontal="center" vertical="bottom" textRotation="0" wrapText="0" indent="0" relativeIndent="255" justifyLastLine="0" shrinkToFit="0" mergeCell="0" readingOrder="0"/>
      <border diagonalUp="0" diagonalDown="0" outline="0">
        <left style="thin">
          <color indexed="8"/>
        </left>
        <right style="thin">
          <color indexed="8"/>
        </right>
        <top/>
        <bottom/>
      </border>
    </dxf>
    <dxf>
      <font>
        <b val="0"/>
        <i val="0"/>
        <strike val="0"/>
        <condense val="0"/>
        <extend val="0"/>
        <outline val="0"/>
        <shadow val="0"/>
        <u val="none"/>
        <vertAlign val="baseline"/>
        <sz val="11"/>
        <color indexed="8"/>
        <name val="Arial"/>
        <scheme val="none"/>
      </font>
      <numFmt numFmtId="178" formatCode="#,##0;[Red]#,##0"/>
      <fill>
        <patternFill patternType="none">
          <fgColor indexed="64"/>
          <bgColor indexed="65"/>
        </patternFill>
      </fill>
      <alignment horizontal="center" vertical="top" textRotation="0" wrapText="0" indent="0" relativeIndent="255" justifyLastLine="0" shrinkToFit="0" mergeCell="0" readingOrder="0"/>
      <border diagonalUp="0" diagonalDown="0">
        <left style="thin">
          <color indexed="64"/>
        </left>
        <right style="thin">
          <color indexed="64"/>
        </right>
        <top/>
        <bottom/>
      </border>
    </dxf>
    <dxf>
      <font>
        <b val="0"/>
        <i val="0"/>
        <strike val="0"/>
        <condense val="0"/>
        <extend val="0"/>
        <outline val="0"/>
        <shadow val="0"/>
        <u val="none"/>
        <vertAlign val="baseline"/>
        <sz val="11"/>
        <color indexed="8"/>
        <name val="Arial"/>
        <scheme val="none"/>
      </font>
      <alignment horizontal="center" vertical="bottom" textRotation="0" wrapText="0" indent="0" relativeIndent="255" justifyLastLine="0" shrinkToFit="0" mergeCell="0" readingOrder="0"/>
      <border diagonalUp="0" diagonalDown="0" outline="0">
        <left style="thin">
          <color indexed="8"/>
        </left>
        <right style="thin">
          <color indexed="8"/>
        </right>
        <top/>
        <bottom/>
      </border>
    </dxf>
    <dxf>
      <font>
        <b val="0"/>
        <i val="0"/>
        <strike val="0"/>
        <condense val="0"/>
        <extend val="0"/>
        <outline val="0"/>
        <shadow val="0"/>
        <u val="none"/>
        <vertAlign val="baseline"/>
        <sz val="11"/>
        <color indexed="8"/>
        <name val="Arial"/>
        <scheme val="none"/>
      </font>
      <numFmt numFmtId="178" formatCode="#,##0;[Red]#,##0"/>
      <alignment horizontal="center" vertical="top" textRotation="0" wrapText="0" indent="0" relativeIndent="255" justifyLastLine="0" shrinkToFit="0" mergeCell="0" readingOrder="0"/>
      <border diagonalUp="0" diagonalDown="0">
        <left style="thin">
          <color indexed="64"/>
        </left>
        <right style="thin">
          <color indexed="64"/>
        </right>
        <top/>
        <bottom/>
      </border>
    </dxf>
    <dxf>
      <font>
        <b val="0"/>
        <i val="0"/>
        <strike val="0"/>
        <condense val="0"/>
        <extend val="0"/>
        <outline val="0"/>
        <shadow val="0"/>
        <u val="none"/>
        <vertAlign val="baseline"/>
        <sz val="11"/>
        <color indexed="8"/>
        <name val="Arial"/>
        <scheme val="none"/>
      </font>
      <alignment horizontal="center" vertical="bottom" textRotation="0" wrapText="1" indent="0" relativeIndent="0" justifyLastLine="0" shrinkToFit="0" mergeCell="0" readingOrder="0"/>
      <border diagonalUp="0" diagonalDown="0" outline="0">
        <left style="thin">
          <color indexed="8"/>
        </left>
        <right/>
        <top/>
        <bottom style="thin">
          <color indexed="8"/>
        </bottom>
      </border>
    </dxf>
    <dxf>
      <font>
        <b val="0"/>
        <i val="0"/>
        <strike val="0"/>
        <condense val="0"/>
        <extend val="0"/>
        <outline val="0"/>
        <shadow val="0"/>
        <u val="none"/>
        <vertAlign val="baseline"/>
        <sz val="11"/>
        <color indexed="8"/>
        <name val="Arial"/>
        <scheme val="none"/>
      </font>
      <numFmt numFmtId="178" formatCode="#,##0;[Red]#,##0"/>
      <alignment horizontal="center" vertical="top" textRotation="0" wrapText="0" indent="0" relativeIndent="255" justifyLastLine="0" shrinkToFit="0" mergeCell="0" readingOrder="0"/>
      <border diagonalUp="0" diagonalDown="0">
        <left style="thin">
          <color indexed="64"/>
        </left>
        <right style="thin">
          <color indexed="64"/>
        </right>
        <top/>
        <bottom/>
      </border>
    </dxf>
    <dxf>
      <font>
        <b val="0"/>
        <i val="0"/>
        <strike val="0"/>
        <condense val="0"/>
        <extend val="0"/>
        <outline val="0"/>
        <shadow val="0"/>
        <u val="none"/>
        <vertAlign val="baseline"/>
        <sz val="11"/>
        <color indexed="8"/>
        <name val="Arial"/>
        <scheme val="none"/>
      </font>
      <alignment horizontal="center" vertical="bottom" textRotation="0" wrapText="1" indent="0" relativeIndent="0" justifyLastLine="0" shrinkToFit="0" mergeCell="0" readingOrder="0"/>
      <border diagonalUp="0" diagonalDown="0" outline="0">
        <left style="thin">
          <color indexed="8"/>
        </left>
        <right style="thin">
          <color indexed="8"/>
        </right>
        <top/>
        <bottom style="thin">
          <color indexed="8"/>
        </bottom>
      </border>
    </dxf>
    <dxf>
      <font>
        <b val="0"/>
        <i val="0"/>
        <strike val="0"/>
        <condense val="0"/>
        <extend val="0"/>
        <outline val="0"/>
        <shadow val="0"/>
        <u val="none"/>
        <vertAlign val="baseline"/>
        <sz val="11"/>
        <color indexed="8"/>
        <name val="Arial"/>
        <scheme val="none"/>
      </font>
      <numFmt numFmtId="178" formatCode="#,##0;[Red]#,##0"/>
      <alignment horizontal="center" vertical="top" textRotation="0" wrapText="0" indent="0" relativeIndent="255" justifyLastLine="0" shrinkToFit="0" mergeCell="0" readingOrder="0"/>
      <border diagonalUp="0" diagonalDown="0">
        <left/>
        <right style="thin">
          <color indexed="64"/>
        </right>
        <top/>
        <bottom/>
      </border>
    </dxf>
    <dxf>
      <font>
        <b val="0"/>
        <i val="0"/>
        <strike val="0"/>
        <condense val="0"/>
        <extend val="0"/>
        <outline val="0"/>
        <shadow val="0"/>
        <u val="none"/>
        <vertAlign val="baseline"/>
        <sz val="11"/>
        <color indexed="8"/>
        <name val="Arial"/>
        <scheme val="none"/>
      </font>
      <alignment horizontal="center" vertical="bottom" textRotation="0" wrapText="1" indent="0" relativeIndent="0" justifyLastLine="0" shrinkToFit="0" mergeCell="0" readingOrder="0"/>
      <border diagonalUp="0" diagonalDown="0" outline="0">
        <left/>
        <right style="thin">
          <color indexed="8"/>
        </right>
        <top/>
        <bottom style="thin">
          <color indexed="8"/>
        </bottom>
      </border>
    </dxf>
    <dxf>
      <font>
        <b val="0"/>
        <i val="0"/>
        <strike val="0"/>
        <condense val="0"/>
        <extend val="0"/>
        <outline val="0"/>
        <shadow val="0"/>
        <u val="none"/>
        <vertAlign val="baseline"/>
        <sz val="11"/>
        <color auto="1"/>
        <name val="Arial"/>
        <scheme val="none"/>
      </font>
      <numFmt numFmtId="14" formatCode="0.00%"/>
      <fill>
        <patternFill patternType="solid">
          <fgColor indexed="64"/>
          <bgColor theme="4" tint="0.79998168889431442"/>
        </patternFill>
      </fill>
      <alignment horizontal="center" vertical="bottom" textRotation="0" wrapText="0" indent="0" relativeIndent="255" justifyLastLine="0" shrinkToFit="0" mergeCell="0" readingOrder="0"/>
      <border diagonalUp="0" diagonalDown="0" outline="0">
        <left style="thin">
          <color indexed="8"/>
        </left>
        <right style="thin">
          <color indexed="8"/>
        </right>
        <top/>
        <bottom/>
      </border>
    </dxf>
    <dxf>
      <font>
        <strike val="0"/>
        <outline val="0"/>
        <shadow val="0"/>
        <u val="none"/>
        <vertAlign val="baseline"/>
        <sz val="11"/>
      </font>
      <numFmt numFmtId="178" formatCode="#,##0;[Red]#,##0"/>
      <fill>
        <patternFill patternType="none">
          <fgColor indexed="64"/>
          <bgColor indexed="65"/>
        </patternFill>
      </fill>
      <alignment horizontal="center" vertical="top" textRotation="0" wrapText="0" indent="0" relativeIndent="255" justifyLastLine="0" shrinkToFit="0" mergeCell="0" readingOrder="0"/>
      <border diagonalUp="0" diagonalDown="0" outline="0">
        <left style="thin">
          <color indexed="8"/>
        </left>
        <right style="thin">
          <color indexed="8"/>
        </right>
        <top/>
        <bottom/>
      </border>
    </dxf>
    <dxf>
      <border outline="0">
        <bottom style="thin">
          <color indexed="8"/>
        </bottom>
      </border>
    </dxf>
    <dxf>
      <font>
        <b val="0"/>
        <i val="0"/>
        <strike val="0"/>
        <condense val="0"/>
        <extend val="0"/>
        <outline val="0"/>
        <shadow val="0"/>
        <u val="none"/>
        <vertAlign val="baseline"/>
        <sz val="11"/>
        <color indexed="8"/>
        <name val="Arial"/>
        <scheme val="none"/>
      </font>
      <numFmt numFmtId="178" formatCode="#,##0;[Red]#,##0"/>
      <alignment horizontal="center" vertical="top" textRotation="0" wrapText="0" indent="0" relativeIndent="255" justifyLastLine="0" shrinkToFit="0" mergeCell="0" readingOrder="0"/>
      <border diagonalUp="0" diagonalDown="0">
        <left style="thin">
          <color indexed="64"/>
        </left>
        <right style="thin">
          <color indexed="64"/>
        </right>
        <top/>
        <bottom/>
      </border>
    </dxf>
    <dxf>
      <font>
        <b val="0"/>
        <i val="0"/>
        <strike val="0"/>
        <condense val="0"/>
        <extend val="0"/>
        <outline val="0"/>
        <shadow val="0"/>
        <u val="none"/>
        <vertAlign val="baseline"/>
        <sz val="11"/>
        <color indexed="8"/>
        <name val="Arial"/>
        <scheme val="none"/>
      </font>
      <numFmt numFmtId="176" formatCode="#,##0.00;[Red]#,##0.00"/>
      <alignment horizontal="center" vertical="center" textRotation="0" wrapText="0" indent="0" relativeIndent="0" justifyLastLine="0" shrinkToFit="0" mergeCell="0" readingOrder="0"/>
      <border diagonalUp="0" diagonalDown="0">
        <left style="thin">
          <color indexed="64"/>
        </left>
        <right style="thin">
          <color indexed="64"/>
        </right>
        <top/>
        <bottom/>
      </border>
    </dxf>
    <dxf>
      <font>
        <b val="0"/>
        <i val="0"/>
        <strike val="0"/>
        <condense val="0"/>
        <extend val="0"/>
        <outline val="0"/>
        <shadow val="0"/>
        <u val="none"/>
        <vertAlign val="baseline"/>
        <sz val="11"/>
        <color indexed="8"/>
        <name val="Arial"/>
        <scheme val="none"/>
      </font>
      <alignment horizontal="center" vertical="bottom" textRotation="0" wrapText="1" indent="0" relativeIndent="0" justifyLastLine="0" shrinkToFit="0" mergeCell="0" readingOrder="0"/>
      <border diagonalUp="0" diagonalDown="0" outline="0">
        <left style="thin">
          <color indexed="8"/>
        </left>
        <right style="thin">
          <color indexed="8"/>
        </right>
        <top/>
        <bottom style="thin">
          <color indexed="8"/>
        </bottom>
      </border>
    </dxf>
    <dxf>
      <font>
        <b val="0"/>
        <i val="0"/>
        <strike val="0"/>
        <condense val="0"/>
        <extend val="0"/>
        <outline val="0"/>
        <shadow val="0"/>
        <u val="none"/>
        <vertAlign val="baseline"/>
        <sz val="11"/>
        <color auto="1"/>
        <name val="Arial"/>
        <scheme val="none"/>
      </font>
      <numFmt numFmtId="14" formatCode="0.00%"/>
      <fill>
        <patternFill patternType="solid">
          <fgColor indexed="64"/>
          <bgColor theme="4" tint="0.79998168889431442"/>
        </patternFill>
      </fill>
      <alignment horizontal="center" vertical="bottom" textRotation="0" wrapText="0" indent="0" relativeIndent="0" justifyLastLine="0" shrinkToFit="0" mergeCell="0" readingOrder="0"/>
      <border diagonalUp="0" diagonalDown="0" outline="0">
        <left/>
        <right/>
        <top/>
        <bottom/>
      </border>
    </dxf>
    <dxf>
      <font>
        <b val="0"/>
        <i val="0"/>
        <strike val="0"/>
        <condense val="0"/>
        <extend val="0"/>
        <outline val="0"/>
        <shadow val="0"/>
        <u val="none"/>
        <vertAlign val="baseline"/>
        <sz val="11"/>
        <color indexed="8"/>
        <name val="Arial"/>
        <scheme val="none"/>
      </font>
      <numFmt numFmtId="176" formatCode="#,##0.00;[Red]#,##0.00"/>
      <alignment horizontal="center" vertical="center" textRotation="0" wrapText="0" indent="0" relativeIndent="0" justifyLastLine="0" shrinkToFit="0" mergeCell="0" readingOrder="0"/>
      <border diagonalUp="0" diagonalDown="0">
        <left/>
        <right style="thin">
          <color indexed="64"/>
        </right>
        <top/>
        <bottom/>
      </border>
    </dxf>
    <dxf>
      <font>
        <b val="0"/>
        <i val="0"/>
        <strike val="0"/>
        <condense val="0"/>
        <extend val="0"/>
        <outline val="0"/>
        <shadow val="0"/>
        <u val="none"/>
        <vertAlign val="baseline"/>
        <sz val="11"/>
        <color indexed="8"/>
        <name val="Arial"/>
        <scheme val="none"/>
      </font>
      <alignment horizontal="center" vertical="bottom" textRotation="0" wrapText="1" indent="0" relativeIndent="0" justifyLastLine="0" shrinkToFit="0" mergeCell="0" readingOrder="0"/>
      <border diagonalUp="0" diagonalDown="0" outline="0">
        <left/>
        <right style="thin">
          <color indexed="8"/>
        </right>
        <top/>
        <bottom style="thin">
          <color indexed="8"/>
        </bottom>
      </border>
    </dxf>
    <dxf>
      <font>
        <b val="0"/>
        <i val="0"/>
        <strike val="0"/>
        <condense val="0"/>
        <extend val="0"/>
        <outline val="0"/>
        <shadow val="0"/>
        <u val="none"/>
        <vertAlign val="baseline"/>
        <sz val="11"/>
        <color auto="1"/>
        <name val="Arial"/>
        <scheme val="none"/>
      </font>
      <numFmt numFmtId="14" formatCode="0.00%"/>
      <fill>
        <patternFill patternType="solid">
          <fgColor indexed="64"/>
          <bgColor theme="4" tint="0.79998168889431442"/>
        </patternFill>
      </fill>
      <alignment horizontal="center" vertical="bottom" textRotation="0" wrapText="0" indent="0" relativeIndent="255" justifyLastLine="0" shrinkToFit="0" mergeCell="0" readingOrder="0"/>
      <border diagonalUp="0" diagonalDown="0" outline="0">
        <left style="thin">
          <color indexed="8"/>
        </left>
        <right style="thin">
          <color indexed="8"/>
        </right>
        <top/>
        <bottom/>
      </border>
    </dxf>
    <dxf>
      <font>
        <strike val="0"/>
        <outline val="0"/>
        <shadow val="0"/>
        <u val="none"/>
        <vertAlign val="baseline"/>
        <sz val="11"/>
      </font>
      <fill>
        <patternFill patternType="none">
          <fgColor indexed="64"/>
          <bgColor indexed="65"/>
        </patternFill>
      </fill>
      <alignment horizontal="center" vertical="center" textRotation="0" wrapText="0" indent="0" relativeIndent="255" justifyLastLine="0" shrinkToFit="0" mergeCell="0" readingOrder="0"/>
      <border diagonalUp="0" diagonalDown="0" outline="0">
        <left style="thin">
          <color indexed="8"/>
        </left>
        <right style="thin">
          <color indexed="8"/>
        </right>
        <top/>
        <bottom/>
      </border>
    </dxf>
    <dxf>
      <border outline="0">
        <bottom style="thin">
          <color indexed="8"/>
        </bottom>
      </border>
    </dxf>
    <dxf>
      <font>
        <b val="0"/>
        <i val="0"/>
        <strike val="0"/>
        <condense val="0"/>
        <extend val="0"/>
        <outline val="0"/>
        <shadow val="0"/>
        <u val="none"/>
        <vertAlign val="baseline"/>
        <sz val="11"/>
        <color indexed="8"/>
        <name val="Arial"/>
        <scheme val="none"/>
      </font>
      <alignment horizontal="center" vertical="center" textRotation="0" wrapText="0" indent="0" relativeIndent="255" justifyLastLine="0" shrinkToFit="0" mergeCell="0" readingOrder="0"/>
      <border diagonalUp="0" diagonalDown="0">
        <left style="thin">
          <color indexed="64"/>
        </left>
        <right style="thin">
          <color indexed="64"/>
        </right>
        <top/>
        <bottom/>
      </border>
    </dxf>
    <dxf>
      <font>
        <b val="0"/>
        <i val="0"/>
        <strike val="0"/>
        <condense val="0"/>
        <extend val="0"/>
        <outline val="0"/>
        <shadow val="0"/>
        <u val="none"/>
        <vertAlign val="baseline"/>
        <sz val="11"/>
        <color indexed="8"/>
        <name val="Arial"/>
        <scheme val="none"/>
      </font>
      <numFmt numFmtId="178" formatCode="#,##0;[Red]#,##0"/>
      <alignment horizontal="center" vertical="center" textRotation="0" wrapText="0" indent="0" relativeIndent="0" justifyLastLine="0" shrinkToFit="0" mergeCell="0" readingOrder="0"/>
    </dxf>
    <dxf>
      <font>
        <b val="0"/>
        <i val="0"/>
        <strike val="0"/>
        <condense val="0"/>
        <extend val="0"/>
        <outline val="0"/>
        <shadow val="0"/>
        <u val="none"/>
        <vertAlign val="baseline"/>
        <sz val="11"/>
        <color indexed="8"/>
        <name val="Arial"/>
        <scheme val="none"/>
      </font>
      <alignment horizontal="center" vertical="bottom" textRotation="0" wrapText="1" indent="0" relativeIndent="0" justifyLastLine="0" shrinkToFit="0" mergeCell="0" readingOrder="0"/>
      <border diagonalUp="0" diagonalDown="0" outline="0">
        <left/>
        <right style="thin">
          <color indexed="8"/>
        </right>
        <top/>
        <bottom style="thin">
          <color indexed="8"/>
        </bottom>
      </border>
    </dxf>
    <dxf>
      <font>
        <b val="0"/>
        <i val="0"/>
        <strike val="0"/>
        <condense val="0"/>
        <extend val="0"/>
        <outline val="0"/>
        <shadow val="0"/>
        <u val="none"/>
        <vertAlign val="baseline"/>
        <sz val="11"/>
        <color auto="1"/>
        <name val="Arial"/>
        <scheme val="none"/>
      </font>
      <numFmt numFmtId="14" formatCode="0.00%"/>
      <fill>
        <patternFill patternType="solid">
          <fgColor indexed="64"/>
          <bgColor theme="4" tint="0.79998168889431442"/>
        </patternFill>
      </fill>
      <alignment horizontal="center" vertical="bottom" textRotation="0" wrapText="0" indent="0" relativeIndent="255" justifyLastLine="0" shrinkToFit="0" mergeCell="0" readingOrder="0"/>
      <border diagonalUp="0" diagonalDown="0" outline="0">
        <left style="thin">
          <color indexed="8"/>
        </left>
        <right style="thin">
          <color indexed="8"/>
        </right>
        <top/>
        <bottom/>
      </border>
    </dxf>
    <dxf>
      <border diagonalUp="0" diagonalDown="0">
        <left style="thin">
          <color indexed="64"/>
        </left>
        <right/>
        <top/>
        <bottom/>
      </border>
    </dxf>
    <dxf>
      <font>
        <strike val="0"/>
        <outline val="0"/>
        <shadow val="0"/>
        <u val="none"/>
        <vertAlign val="baseline"/>
        <sz val="11"/>
      </font>
      <numFmt numFmtId="178" formatCode="#,##0;[Red]#,##0"/>
      <fill>
        <patternFill patternType="none">
          <fgColor indexed="64"/>
          <bgColor indexed="65"/>
        </patternFill>
      </fill>
      <alignment horizontal="center" vertical="bottom" textRotation="0" wrapText="0" indent="0" relativeIndent="255" justifyLastLine="0" shrinkToFit="0" mergeCell="0" readingOrder="0"/>
      <border diagonalUp="0" diagonalDown="0" outline="0">
        <left style="thin">
          <color indexed="8"/>
        </left>
        <right style="thin">
          <color indexed="8"/>
        </right>
        <top/>
        <bottom/>
      </border>
    </dxf>
    <dxf>
      <border outline="0">
        <bottom style="thin">
          <color indexed="8"/>
        </bottom>
      </border>
    </dxf>
    <dxf>
      <font>
        <b val="0"/>
        <i val="0"/>
        <strike val="0"/>
        <condense val="0"/>
        <extend val="0"/>
        <outline val="0"/>
        <shadow val="0"/>
        <u val="none"/>
        <vertAlign val="baseline"/>
        <sz val="11"/>
        <color indexed="8"/>
        <name val="Arial"/>
        <scheme val="none"/>
      </font>
      <numFmt numFmtId="178" formatCode="#,##0;[Red]#,##0"/>
      <alignment horizontal="center" vertical="bottom" textRotation="0" wrapText="0" indent="0" relativeIndent="255" justifyLastLine="0" shrinkToFit="0" mergeCell="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scheme val="none"/>
      </font>
      <numFmt numFmtId="14" formatCode="0.00%"/>
      <fill>
        <patternFill patternType="solid">
          <fgColor indexed="64"/>
          <bgColor theme="4" tint="0.79998168889431442"/>
        </patternFill>
      </fill>
      <alignment horizontal="center" vertical="bottom" textRotation="0" wrapText="0" indent="0" relativeIndent="0" justifyLastLine="0" shrinkToFit="0" mergeCell="0" readingOrder="0"/>
    </dxf>
    <dxf>
      <font>
        <b val="0"/>
        <i val="0"/>
        <strike val="0"/>
        <condense val="0"/>
        <extend val="0"/>
        <outline val="0"/>
        <shadow val="0"/>
        <u val="none"/>
        <vertAlign val="baseline"/>
        <sz val="11"/>
        <color indexed="8"/>
        <name val="Arial"/>
        <scheme val="none"/>
      </font>
      <numFmt numFmtId="164" formatCode="###0"/>
      <alignment horizontal="center" vertical="center" textRotation="0" wrapText="0" indent="0" relativeIndent="0" justifyLastLine="0" shrinkToFit="0" mergeCell="0" readingOrder="0"/>
      <border diagonalUp="0" diagonalDown="0">
        <left style="thin">
          <color indexed="64"/>
        </left>
        <right style="thin">
          <color indexed="64"/>
        </right>
        <top/>
        <bottom/>
      </border>
    </dxf>
    <dxf>
      <font>
        <b val="0"/>
        <i val="0"/>
        <strike val="0"/>
        <condense val="0"/>
        <extend val="0"/>
        <outline val="0"/>
        <shadow val="0"/>
        <u val="none"/>
        <vertAlign val="baseline"/>
        <sz val="11"/>
        <color indexed="8"/>
        <name val="Arial"/>
        <scheme val="none"/>
      </font>
      <alignment horizontal="center" vertical="bottom" textRotation="0" wrapText="1" indent="0" relativeIndent="0" justifyLastLine="0" shrinkToFit="0" mergeCell="0" readingOrder="0"/>
      <border diagonalUp="0" diagonalDown="0" outline="0">
        <left/>
        <right style="thin">
          <color indexed="8"/>
        </right>
        <top/>
        <bottom style="thin">
          <color indexed="8"/>
        </bottom>
      </border>
    </dxf>
    <dxf>
      <font>
        <b val="0"/>
        <i val="0"/>
        <strike val="0"/>
        <condense val="0"/>
        <extend val="0"/>
        <outline val="0"/>
        <shadow val="0"/>
        <u val="none"/>
        <vertAlign val="baseline"/>
        <sz val="11"/>
        <color auto="1"/>
        <name val="Arial"/>
        <scheme val="none"/>
      </font>
      <numFmt numFmtId="14" formatCode="0.00%"/>
      <fill>
        <patternFill patternType="solid">
          <fgColor indexed="64"/>
          <bgColor theme="4" tint="0.79998168889431442"/>
        </patternFill>
      </fill>
      <alignment horizontal="center" vertical="bottom" textRotation="0" wrapText="0" indent="0" relativeIndent="255" justifyLastLine="0" shrinkToFit="0" mergeCell="0" readingOrder="0"/>
      <border diagonalUp="0" diagonalDown="0">
        <left style="thin">
          <color indexed="64"/>
        </left>
        <right style="thin">
          <color indexed="64"/>
        </right>
        <top/>
        <bottom/>
      </border>
    </dxf>
    <dxf>
      <border diagonalUp="0" diagonalDown="0">
        <left style="thin">
          <color indexed="64"/>
        </left>
        <right/>
        <top/>
        <bottom/>
      </border>
    </dxf>
    <dxf>
      <font>
        <strike val="0"/>
        <outline val="0"/>
        <shadow val="0"/>
        <u val="none"/>
        <vertAlign val="baseline"/>
        <sz val="11"/>
      </font>
      <fill>
        <patternFill>
          <fgColor indexed="64"/>
        </patternFill>
      </fill>
      <alignment horizontal="center" vertical="bottom" textRotation="0" wrapText="0" indent="0" relativeIndent="255" justifyLastLine="0" shrinkToFit="0" mergeCell="0" readingOrder="0"/>
      <border diagonalUp="0" diagonalDown="0" outline="0">
        <left style="thin">
          <color indexed="8"/>
        </left>
        <right style="thin">
          <color indexed="8"/>
        </right>
        <top/>
        <bottom/>
      </border>
    </dxf>
    <dxf>
      <border outline="0">
        <bottom style="thin">
          <color indexed="8"/>
        </bottom>
      </border>
    </dxf>
    <dxf>
      <font>
        <b val="0"/>
        <i val="0"/>
        <strike val="0"/>
        <condense val="0"/>
        <extend val="0"/>
        <outline val="0"/>
        <shadow val="0"/>
        <u val="none"/>
        <vertAlign val="baseline"/>
        <sz val="11"/>
        <color indexed="8"/>
        <name val="Arial"/>
        <scheme val="none"/>
      </font>
      <alignment horizontal="center" vertical="bottom" textRotation="0" wrapText="0" indent="0" relativeIndent="255" justifyLastLine="0" shrinkToFit="0" mergeCell="0" readingOrder="0"/>
      <border diagonalUp="0" diagonalDown="0">
        <left style="thin">
          <color indexed="64"/>
        </left>
        <right style="thin">
          <color indexed="64"/>
        </right>
        <top/>
        <bottom/>
      </border>
    </dxf>
    <dxf>
      <font>
        <b val="0"/>
        <i val="0"/>
        <strike val="0"/>
        <condense val="0"/>
        <extend val="0"/>
        <outline val="0"/>
        <shadow val="0"/>
        <u val="none"/>
        <vertAlign val="baseline"/>
        <sz val="11"/>
        <color auto="1"/>
        <name val="Arial"/>
        <scheme val="none"/>
      </font>
      <numFmt numFmtId="14" formatCode="0.00%"/>
      <fill>
        <patternFill patternType="solid">
          <fgColor indexed="64"/>
          <bgColor indexed="9"/>
        </patternFill>
      </fill>
      <alignment horizontal="center" vertical="bottom" textRotation="0" wrapText="0" indent="0" relativeIndent="255" justifyLastLine="0" shrinkToFit="0" mergeCell="0" readingOrder="0"/>
      <border diagonalUp="0" diagonalDown="0">
        <left style="thin">
          <color indexed="64"/>
        </left>
        <right/>
        <top/>
        <bottom/>
      </border>
    </dxf>
    <dxf>
      <font>
        <strike val="0"/>
        <outline val="0"/>
        <shadow val="0"/>
        <u val="none"/>
        <vertAlign val="baseline"/>
        <sz val="11"/>
      </font>
      <alignment horizontal="center" vertical="bottom" textRotation="0" wrapText="0" indent="0" relativeIndent="255" justifyLastLine="0" shrinkToFit="0" mergeCell="0" readingOrder="0"/>
      <border diagonalUp="0" diagonalDown="0">
        <left style="thin">
          <color indexed="64"/>
        </left>
        <right/>
        <top/>
        <bottom/>
      </border>
    </dxf>
    <dxf>
      <font>
        <b val="0"/>
        <i val="0"/>
        <strike val="0"/>
        <condense val="0"/>
        <extend val="0"/>
        <outline val="0"/>
        <shadow val="0"/>
        <u val="none"/>
        <vertAlign val="baseline"/>
        <sz val="11"/>
        <color indexed="8"/>
        <name val="Arial"/>
        <scheme val="none"/>
      </font>
      <alignment horizontal="center" vertical="bottom" textRotation="0" wrapText="1" indent="0" relativeIndent="0" justifyLastLine="0" shrinkToFit="0" mergeCell="0" readingOrder="0"/>
      <border diagonalUp="0" diagonalDown="0" outline="0">
        <left style="thin">
          <color indexed="8"/>
        </left>
        <right/>
        <top/>
        <bottom style="thin">
          <color indexed="8"/>
        </bottom>
      </border>
    </dxf>
    <dxf>
      <font>
        <b val="0"/>
        <i val="0"/>
        <strike val="0"/>
        <condense val="0"/>
        <extend val="0"/>
        <outline val="0"/>
        <shadow val="0"/>
        <u val="none"/>
        <vertAlign val="baseline"/>
        <sz val="11"/>
        <color indexed="8"/>
        <name val="Arial"/>
        <scheme val="none"/>
      </font>
      <numFmt numFmtId="14" formatCode="0.00%"/>
      <alignment horizontal="center" vertical="bottom" textRotation="0" wrapText="0" indent="0" relativeIndent="255" justifyLastLine="0" shrinkToFit="0" mergeCell="0" readingOrder="0"/>
      <border diagonalUp="0" diagonalDown="0">
        <left style="thin">
          <color indexed="64"/>
        </left>
        <right style="thin">
          <color indexed="64"/>
        </right>
        <top/>
        <bottom/>
      </border>
    </dxf>
    <dxf>
      <font>
        <b val="0"/>
        <i val="0"/>
        <strike val="0"/>
        <condense val="0"/>
        <extend val="0"/>
        <outline val="0"/>
        <shadow val="0"/>
        <u val="none"/>
        <vertAlign val="baseline"/>
        <sz val="11"/>
        <color indexed="8"/>
        <name val="Arial"/>
        <scheme val="none"/>
      </font>
      <numFmt numFmtId="164" formatCode="###0"/>
      <alignment horizontal="center" vertical="bottom" textRotation="0" wrapText="0" indent="0" relativeIndent="255" justifyLastLine="0" shrinkToFit="0" mergeCell="0" readingOrder="0"/>
      <border diagonalUp="0" diagonalDown="0">
        <left style="thin">
          <color indexed="64"/>
        </left>
        <right style="thin">
          <color indexed="64"/>
        </right>
        <top/>
        <bottom/>
      </border>
    </dxf>
    <dxf>
      <font>
        <b val="0"/>
        <i val="0"/>
        <strike val="0"/>
        <condense val="0"/>
        <extend val="0"/>
        <outline val="0"/>
        <shadow val="0"/>
        <u val="none"/>
        <vertAlign val="baseline"/>
        <sz val="11"/>
        <color indexed="8"/>
        <name val="Arial"/>
        <scheme val="none"/>
      </font>
      <alignment horizontal="center" vertical="bottom" textRotation="0" wrapText="1" indent="0" relativeIndent="0" justifyLastLine="0" shrinkToFit="0" mergeCell="0" readingOrder="0"/>
      <border diagonalUp="0" diagonalDown="0" outline="0">
        <left style="thin">
          <color indexed="8"/>
        </left>
        <right style="thin">
          <color indexed="8"/>
        </right>
        <top/>
        <bottom style="thin">
          <color indexed="8"/>
        </bottom>
      </border>
    </dxf>
    <dxf>
      <font>
        <b val="0"/>
        <i val="0"/>
        <strike val="0"/>
        <condense val="0"/>
        <extend val="0"/>
        <outline val="0"/>
        <shadow val="0"/>
        <u val="none"/>
        <vertAlign val="baseline"/>
        <sz val="11"/>
        <color auto="1"/>
        <name val="Arial"/>
        <scheme val="none"/>
      </font>
      <numFmt numFmtId="14" formatCode="0.00%"/>
      <alignment horizontal="center" vertical="bottom" textRotation="0" wrapText="0" indent="0" relativeIndent="255" justifyLastLine="0" shrinkToFit="0" mergeCell="0" readingOrder="0"/>
      <border diagonalUp="0" diagonalDown="0">
        <left/>
        <right style="thin">
          <color indexed="64"/>
        </right>
        <top/>
        <bottom/>
      </border>
    </dxf>
    <dxf>
      <font>
        <strike val="0"/>
        <outline val="0"/>
        <shadow val="0"/>
        <u val="none"/>
        <vertAlign val="baseline"/>
        <sz val="11"/>
      </font>
      <alignment horizontal="center" vertical="bottom" textRotation="0" wrapText="0" indent="0" relativeIndent="255" justifyLastLine="0" shrinkToFit="0" mergeCell="0" readingOrder="0"/>
      <border diagonalUp="0" diagonalDown="0">
        <left/>
        <right style="thin">
          <color indexed="64"/>
        </right>
        <top/>
        <bottom/>
      </border>
    </dxf>
    <dxf>
      <font>
        <b val="0"/>
        <i val="0"/>
        <strike val="0"/>
        <condense val="0"/>
        <extend val="0"/>
        <outline val="0"/>
        <shadow val="0"/>
        <u val="none"/>
        <vertAlign val="baseline"/>
        <sz val="11"/>
        <color indexed="8"/>
        <name val="Arial"/>
        <scheme val="none"/>
      </font>
      <alignment horizontal="center" vertical="bottom" textRotation="0" wrapText="1" indent="0" relativeIndent="0" justifyLastLine="0" shrinkToFit="0" mergeCell="0" readingOrder="0"/>
      <border diagonalUp="0" diagonalDown="0" outline="0">
        <left/>
        <right style="thin">
          <color indexed="8"/>
        </right>
        <top/>
        <bottom style="thin">
          <color indexed="8"/>
        </bottom>
      </border>
    </dxf>
    <dxf>
      <font>
        <b val="0"/>
        <i val="0"/>
        <strike val="0"/>
        <condense val="0"/>
        <extend val="0"/>
        <outline val="0"/>
        <shadow val="0"/>
        <u val="none"/>
        <vertAlign val="baseline"/>
        <sz val="11"/>
        <color auto="1"/>
        <name val="Arial"/>
        <scheme val="none"/>
      </font>
      <numFmt numFmtId="14" formatCode="0.00%"/>
      <fill>
        <patternFill patternType="solid">
          <fgColor indexed="64"/>
          <bgColor theme="4" tint="0.79998168889431442"/>
        </patternFill>
      </fill>
      <alignment horizontal="center" vertical="bottom" textRotation="0" wrapText="0" indent="0" relativeIndent="255" justifyLastLine="0" shrinkToFit="0" mergeCell="0" readingOrder="0"/>
      <border diagonalUp="0" diagonalDown="0">
        <left style="thin">
          <color indexed="64"/>
        </left>
        <right style="thin">
          <color indexed="64"/>
        </right>
        <top/>
        <bottom/>
      </border>
    </dxf>
    <dxf>
      <font>
        <strike val="0"/>
        <outline val="0"/>
        <shadow val="0"/>
        <u val="none"/>
        <vertAlign val="baseline"/>
        <sz val="11"/>
      </font>
      <fill>
        <patternFill>
          <fgColor indexed="64"/>
        </patternFill>
      </fill>
      <alignment horizontal="center" vertical="bottom" textRotation="0" wrapText="0" indent="0" relativeIndent="255" justifyLastLine="0" shrinkToFit="0" mergeCell="0" readingOrder="0"/>
      <border diagonalUp="0" diagonalDown="0" outline="0">
        <left style="thin">
          <color indexed="8"/>
        </left>
        <right style="thin">
          <color indexed="8"/>
        </right>
        <top/>
        <bottom/>
      </border>
    </dxf>
    <dxf>
      <border outline="0">
        <bottom style="thin">
          <color indexed="8"/>
        </bottom>
      </border>
    </dxf>
    <dxf>
      <font>
        <b val="0"/>
        <i val="0"/>
        <strike val="0"/>
        <condense val="0"/>
        <extend val="0"/>
        <outline val="0"/>
        <shadow val="0"/>
        <u val="none"/>
        <vertAlign val="baseline"/>
        <sz val="11"/>
        <color indexed="8"/>
        <name val="Arial"/>
        <scheme val="none"/>
      </font>
      <alignment horizontal="center" vertical="bottom" textRotation="0" wrapText="0" indent="0" relativeIndent="255" justifyLastLine="0" shrinkToFit="0" mergeCell="0" readingOrder="0"/>
      <border diagonalUp="0" diagonalDown="0">
        <left style="thin">
          <color indexed="64"/>
        </left>
        <right style="thin">
          <color indexed="64"/>
        </right>
        <top/>
        <bottom/>
      </border>
    </dxf>
    <dxf>
      <font>
        <strike val="0"/>
      </font>
      <fill>
        <patternFill>
          <bgColor theme="3" tint="0.79998168889431442"/>
        </patternFill>
      </fill>
    </dxf>
    <dxf>
      <border>
        <left style="thin">
          <color auto="1"/>
        </left>
        <right style="thin">
          <color auto="1"/>
        </right>
        <vertical style="thin">
          <color auto="1"/>
        </vertical>
      </border>
    </dxf>
  </dxfs>
  <tableStyles count="1" defaultTableStyle="TableStyleMedium9" defaultPivotStyle="PivotStyleLight16">
    <tableStyle name="TABULADOS 2" pivot="0" count="2">
      <tableStyleElement type="wholeTable" dxfId="407"/>
      <tableStyleElement type="secondRowStripe" dxfId="406"/>
    </tableStyle>
  </tableStyle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13607</xdr:rowOff>
    </xdr:from>
    <xdr:to>
      <xdr:col>10</xdr:col>
      <xdr:colOff>126546</xdr:colOff>
      <xdr:row>6</xdr:row>
      <xdr:rowOff>51707</xdr:rowOff>
    </xdr:to>
    <xdr:pic>
      <xdr:nvPicPr>
        <xdr:cNvPr id="3" name="2 Imagen" descr="t.jpg"/>
        <xdr:cNvPicPr>
          <a:picLocks noChangeAspect="1"/>
        </xdr:cNvPicPr>
      </xdr:nvPicPr>
      <xdr:blipFill>
        <a:blip xmlns:r="http://schemas.openxmlformats.org/officeDocument/2006/relationships" r:embed="rId1" cstate="print"/>
        <a:srcRect/>
        <a:stretch>
          <a:fillRect/>
        </a:stretch>
      </xdr:blipFill>
      <xdr:spPr bwMode="auto">
        <a:xfrm>
          <a:off x="0" y="13607"/>
          <a:ext cx="10563225" cy="1099457"/>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419100</xdr:colOff>
      <xdr:row>0</xdr:row>
      <xdr:rowOff>9525</xdr:rowOff>
    </xdr:from>
    <xdr:to>
      <xdr:col>7</xdr:col>
      <xdr:colOff>1076325</xdr:colOff>
      <xdr:row>6</xdr:row>
      <xdr:rowOff>47625</xdr:rowOff>
    </xdr:to>
    <xdr:pic>
      <xdr:nvPicPr>
        <xdr:cNvPr id="60457" name="2 Imagen" descr="t.jpg"/>
        <xdr:cNvPicPr>
          <a:picLocks noChangeAspect="1"/>
        </xdr:cNvPicPr>
      </xdr:nvPicPr>
      <xdr:blipFill>
        <a:blip xmlns:r="http://schemas.openxmlformats.org/officeDocument/2006/relationships" r:embed="rId1" cstate="print"/>
        <a:srcRect/>
        <a:stretch>
          <a:fillRect/>
        </a:stretch>
      </xdr:blipFill>
      <xdr:spPr bwMode="auto">
        <a:xfrm>
          <a:off x="419100" y="9525"/>
          <a:ext cx="10553700" cy="11239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523875</xdr:colOff>
      <xdr:row>0</xdr:row>
      <xdr:rowOff>0</xdr:rowOff>
    </xdr:from>
    <xdr:to>
      <xdr:col>12</xdr:col>
      <xdr:colOff>533400</xdr:colOff>
      <xdr:row>5</xdr:row>
      <xdr:rowOff>142875</xdr:rowOff>
    </xdr:to>
    <xdr:pic>
      <xdr:nvPicPr>
        <xdr:cNvPr id="61481" name="2 Imagen" descr="t.jpg"/>
        <xdr:cNvPicPr>
          <a:picLocks noChangeAspect="1"/>
        </xdr:cNvPicPr>
      </xdr:nvPicPr>
      <xdr:blipFill>
        <a:blip xmlns:r="http://schemas.openxmlformats.org/officeDocument/2006/relationships" r:embed="rId1" cstate="print"/>
        <a:srcRect/>
        <a:stretch>
          <a:fillRect/>
        </a:stretch>
      </xdr:blipFill>
      <xdr:spPr bwMode="auto">
        <a:xfrm>
          <a:off x="523875" y="0"/>
          <a:ext cx="15763875" cy="11430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419100</xdr:colOff>
      <xdr:row>0</xdr:row>
      <xdr:rowOff>9525</xdr:rowOff>
    </xdr:from>
    <xdr:to>
      <xdr:col>7</xdr:col>
      <xdr:colOff>1076325</xdr:colOff>
      <xdr:row>6</xdr:row>
      <xdr:rowOff>47625</xdr:rowOff>
    </xdr:to>
    <xdr:pic>
      <xdr:nvPicPr>
        <xdr:cNvPr id="2" name="2 Imagen" descr="t.jpg"/>
        <xdr:cNvPicPr>
          <a:picLocks noChangeAspect="1"/>
        </xdr:cNvPicPr>
      </xdr:nvPicPr>
      <xdr:blipFill>
        <a:blip xmlns:r="http://schemas.openxmlformats.org/officeDocument/2006/relationships" r:embed="rId1" cstate="print"/>
        <a:srcRect/>
        <a:stretch>
          <a:fillRect/>
        </a:stretch>
      </xdr:blipFill>
      <xdr:spPr bwMode="auto">
        <a:xfrm>
          <a:off x="419100" y="9525"/>
          <a:ext cx="10553700" cy="11239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171450</xdr:colOff>
      <xdr:row>0</xdr:row>
      <xdr:rowOff>0</xdr:rowOff>
    </xdr:from>
    <xdr:to>
      <xdr:col>3</xdr:col>
      <xdr:colOff>57150</xdr:colOff>
      <xdr:row>5</xdr:row>
      <xdr:rowOff>142875</xdr:rowOff>
    </xdr:to>
    <xdr:pic>
      <xdr:nvPicPr>
        <xdr:cNvPr id="54144" name="1 Imagen" descr="t.jpg"/>
        <xdr:cNvPicPr>
          <a:picLocks noChangeAspect="1"/>
        </xdr:cNvPicPr>
      </xdr:nvPicPr>
      <xdr:blipFill>
        <a:blip xmlns:r="http://schemas.openxmlformats.org/officeDocument/2006/relationships" r:embed="rId1" cstate="print"/>
        <a:srcRect/>
        <a:stretch>
          <a:fillRect/>
        </a:stretch>
      </xdr:blipFill>
      <xdr:spPr bwMode="auto">
        <a:xfrm>
          <a:off x="171450" y="0"/>
          <a:ext cx="9848850" cy="10477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228600</xdr:colOff>
      <xdr:row>0</xdr:row>
      <xdr:rowOff>0</xdr:rowOff>
    </xdr:from>
    <xdr:to>
      <xdr:col>4</xdr:col>
      <xdr:colOff>57150</xdr:colOff>
      <xdr:row>6</xdr:row>
      <xdr:rowOff>76200</xdr:rowOff>
    </xdr:to>
    <xdr:pic>
      <xdr:nvPicPr>
        <xdr:cNvPr id="53063" name="2 Imagen" descr="t.jpg"/>
        <xdr:cNvPicPr>
          <a:picLocks noChangeAspect="1"/>
        </xdr:cNvPicPr>
      </xdr:nvPicPr>
      <xdr:blipFill>
        <a:blip xmlns:r="http://schemas.openxmlformats.org/officeDocument/2006/relationships" r:embed="rId1" cstate="print"/>
        <a:srcRect/>
        <a:stretch>
          <a:fillRect/>
        </a:stretch>
      </xdr:blipFill>
      <xdr:spPr bwMode="auto">
        <a:xfrm>
          <a:off x="228600" y="0"/>
          <a:ext cx="10353675" cy="10477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1085850</xdr:colOff>
      <xdr:row>6</xdr:row>
      <xdr:rowOff>152400</xdr:rowOff>
    </xdr:to>
    <xdr:pic>
      <xdr:nvPicPr>
        <xdr:cNvPr id="52033" name="2 Imagen" descr="t.jpg"/>
        <xdr:cNvPicPr>
          <a:picLocks noChangeAspect="1"/>
        </xdr:cNvPicPr>
      </xdr:nvPicPr>
      <xdr:blipFill>
        <a:blip xmlns:r="http://schemas.openxmlformats.org/officeDocument/2006/relationships" r:embed="rId1" cstate="print"/>
        <a:srcRect/>
        <a:stretch>
          <a:fillRect/>
        </a:stretch>
      </xdr:blipFill>
      <xdr:spPr bwMode="auto">
        <a:xfrm>
          <a:off x="304800" y="0"/>
          <a:ext cx="6829425" cy="1123950"/>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id="18" name="Tabla18" displayName="Tabla18" ref="C42:E43" headerRowCount="0" totalsRowCount="1" headerRowDxfId="405" dataDxfId="403" totalsRowDxfId="402" headerRowBorderDxfId="404">
  <tableColumns count="3">
    <tableColumn id="1" name="Columna1" totalsRowFunction="custom" headerRowDxfId="401" dataDxfId="400" totalsRowDxfId="399">
      <totalsRowFormula>+C42/E42</totalsRowFormula>
    </tableColumn>
    <tableColumn id="3" name="Columna3" totalsRowFunction="custom" headerRowDxfId="398" dataDxfId="397" totalsRowDxfId="396">
      <totalsRowFormula>+D42/E42</totalsRowFormula>
    </tableColumn>
    <tableColumn id="4" name="Columna4" totalsRowFunction="custom" headerRowDxfId="395" dataDxfId="394" totalsRowDxfId="393">
      <totalsRowFormula>+C43+D43</totalsRowFormula>
    </tableColumn>
  </tableColumns>
  <tableStyleInfo name="TABULADOS 2" showFirstColumn="0" showLastColumn="0" showRowStripes="1" showColumnStripes="0"/>
</table>
</file>

<file path=xl/tables/table10.xml><?xml version="1.0" encoding="utf-8"?>
<table xmlns="http://schemas.openxmlformats.org/spreadsheetml/2006/main" id="120" name="Tabla182426333461118119121" displayName="Tabla182426333461118119121" ref="H310:L310" headerRowCount="0" totalsRowShown="0" headerRowDxfId="302" dataDxfId="300" totalsRowDxfId="299" headerRowBorderDxfId="301">
  <tableColumns count="5">
    <tableColumn id="1" name="Columna1" headerRowDxfId="298" dataDxfId="297"/>
    <tableColumn id="3" name="Columna3" headerRowDxfId="296" dataDxfId="295"/>
    <tableColumn id="4" name="Columna4" headerRowDxfId="294" dataDxfId="293"/>
    <tableColumn id="5" name="Columna2" headerRowDxfId="292" dataDxfId="291"/>
    <tableColumn id="6" name="Columna5" headerRowDxfId="290" dataDxfId="289"/>
  </tableColumns>
  <tableStyleInfo name="TABULADOS 2" showFirstColumn="0" showLastColumn="0" showRowStripes="1" showColumnStripes="0"/>
</table>
</file>

<file path=xl/tables/table11.xml><?xml version="1.0" encoding="utf-8"?>
<table xmlns="http://schemas.openxmlformats.org/spreadsheetml/2006/main" id="121" name="Tabla182426333461118120122" displayName="Tabla182426333461118120122" ref="C321:G321" headerRowCount="0" totalsRowShown="0" headerRowDxfId="288" dataDxfId="286" totalsRowDxfId="285" headerRowBorderDxfId="287">
  <tableColumns count="5">
    <tableColumn id="1" name="Columna1" headerRowDxfId="284" dataDxfId="283"/>
    <tableColumn id="3" name="Columna3" headerRowDxfId="282" dataDxfId="281"/>
    <tableColumn id="4" name="Columna4" headerRowDxfId="280" dataDxfId="279"/>
    <tableColumn id="5" name="Columna2" headerRowDxfId="278" dataDxfId="277"/>
    <tableColumn id="6" name="Columna5" headerRowDxfId="276" dataDxfId="275"/>
  </tableColumns>
  <tableStyleInfo name="TABULADOS 2" showFirstColumn="0" showLastColumn="0" showRowStripes="1" showColumnStripes="0"/>
</table>
</file>

<file path=xl/tables/table12.xml><?xml version="1.0" encoding="utf-8"?>
<table xmlns="http://schemas.openxmlformats.org/spreadsheetml/2006/main" id="122" name="Tabla182426333461118119121123" displayName="Tabla182426333461118119121123" ref="H321:L321" headerRowCount="0" totalsRowShown="0" headerRowDxfId="274" dataDxfId="272" totalsRowDxfId="271" headerRowBorderDxfId="273">
  <tableColumns count="5">
    <tableColumn id="1" name="Columna1" headerRowDxfId="270" dataDxfId="269"/>
    <tableColumn id="3" name="Columna3" headerRowDxfId="268" dataDxfId="267"/>
    <tableColumn id="4" name="Columna4" headerRowDxfId="266" dataDxfId="265"/>
    <tableColumn id="5" name="Columna2" headerRowDxfId="264" dataDxfId="263"/>
    <tableColumn id="6" name="Columna5" headerRowDxfId="262" dataDxfId="261"/>
  </tableColumns>
  <tableStyleInfo name="TABULADOS 2" showFirstColumn="0" showLastColumn="0" showRowStripes="1" showColumnStripes="0"/>
</table>
</file>

<file path=xl/tables/table13.xml><?xml version="1.0" encoding="utf-8"?>
<table xmlns="http://schemas.openxmlformats.org/spreadsheetml/2006/main" id="123" name="Tabla182426333461118120122124" displayName="Tabla182426333461118120122124" ref="C387:G387" headerRowCount="0" totalsRowShown="0" headerRowDxfId="260" dataDxfId="258" totalsRowDxfId="256" headerRowBorderDxfId="259" tableBorderDxfId="257">
  <tableColumns count="5">
    <tableColumn id="1" name="Columna1" headerRowDxfId="255" dataDxfId="254"/>
    <tableColumn id="7" name="Columna2" headerRowDxfId="253" dataDxfId="252" totalsRowDxfId="251"/>
    <tableColumn id="8" name="Columna3" headerRowDxfId="250" dataDxfId="249" totalsRowDxfId="248"/>
    <tableColumn id="9" name="Columna4" headerRowDxfId="247" dataDxfId="246" totalsRowDxfId="245"/>
    <tableColumn id="10" name="Columna5" headerRowDxfId="244" dataDxfId="243" totalsRowDxfId="242"/>
  </tableColumns>
  <tableStyleInfo name="TABULADOS 2" showFirstColumn="0" showLastColumn="0" showRowStripes="1" showColumnStripes="0"/>
</table>
</file>

<file path=xl/tables/table14.xml><?xml version="1.0" encoding="utf-8"?>
<table xmlns="http://schemas.openxmlformats.org/spreadsheetml/2006/main" id="124" name="Tabla182426333461118119121123125" displayName="Tabla182426333461118119121123125" ref="H387:L387" headerRowCount="0" totalsRowShown="0" headerRowDxfId="241" dataDxfId="239" totalsRowDxfId="237" headerRowBorderDxfId="240" tableBorderDxfId="238">
  <tableColumns count="5">
    <tableColumn id="1" name="Columna1" headerRowDxfId="236" dataDxfId="235"/>
    <tableColumn id="3" name="Columna3" headerRowDxfId="234" dataDxfId="233"/>
    <tableColumn id="4" name="Columna4" headerRowDxfId="232" dataDxfId="231"/>
    <tableColumn id="5" name="Columna2" headerRowDxfId="230" dataDxfId="229"/>
    <tableColumn id="6" name="Columna5" headerRowDxfId="228" dataDxfId="227"/>
  </tableColumns>
  <tableStyleInfo name="TABULADOS 2" showFirstColumn="0" showLastColumn="0" showRowStripes="1" showColumnStripes="0"/>
</table>
</file>

<file path=xl/tables/table15.xml><?xml version="1.0" encoding="utf-8"?>
<table xmlns="http://schemas.openxmlformats.org/spreadsheetml/2006/main" id="151" name="Tabla182426333461118152" displayName="Tabla182426333461118152" ref="C497:G497" headerRowCount="0" totalsRowShown="0" headerRowDxfId="226" dataDxfId="224" totalsRowDxfId="223" headerRowBorderDxfId="225">
  <tableColumns count="5">
    <tableColumn id="1" name="Columna1" headerRowDxfId="222" dataDxfId="221"/>
    <tableColumn id="3" name="Columna3" headerRowDxfId="220" dataDxfId="219"/>
    <tableColumn id="4" name="Columna4" headerRowDxfId="218" dataDxfId="217"/>
    <tableColumn id="5" name="Columna2" headerRowDxfId="216" dataDxfId="215"/>
    <tableColumn id="6" name="Columna5" headerRowDxfId="214" dataDxfId="213"/>
  </tableColumns>
  <tableStyleInfo name="TABULADOS 2" showFirstColumn="0" showLastColumn="0" showRowStripes="1" showColumnStripes="0"/>
</table>
</file>

<file path=xl/tables/table16.xml><?xml version="1.0" encoding="utf-8"?>
<table xmlns="http://schemas.openxmlformats.org/spreadsheetml/2006/main" id="152" name="Tabla182426333461118119153" displayName="Tabla182426333461118119153" ref="H497:L497" headerRowCount="0" totalsRowShown="0" headerRowDxfId="212" dataDxfId="210" totalsRowDxfId="209" headerRowBorderDxfId="211">
  <tableColumns count="5">
    <tableColumn id="1" name="Columna1" headerRowDxfId="208" dataDxfId="207"/>
    <tableColumn id="3" name="Columna3" headerRowDxfId="206" dataDxfId="205"/>
    <tableColumn id="4" name="Columna4" headerRowDxfId="204" dataDxfId="203"/>
    <tableColumn id="5" name="Columna2" headerRowDxfId="202" dataDxfId="201"/>
    <tableColumn id="6" name="Columna5" headerRowDxfId="200" dataDxfId="199"/>
  </tableColumns>
  <tableStyleInfo name="TABULADOS 2" showFirstColumn="0" showLastColumn="0" showRowStripes="1" showColumnStripes="0"/>
</table>
</file>

<file path=xl/tables/table17.xml><?xml version="1.0" encoding="utf-8"?>
<table xmlns="http://schemas.openxmlformats.org/spreadsheetml/2006/main" id="153" name="Tabla182426333461118152154" displayName="Tabla182426333461118152154" ref="C508:G508" headerRowCount="0" totalsRowShown="0" headerRowDxfId="198" dataDxfId="196" totalsRowDxfId="195" headerRowBorderDxfId="197">
  <tableColumns count="5">
    <tableColumn id="1" name="Columna1" headerRowDxfId="194" dataDxfId="193"/>
    <tableColumn id="3" name="Columna3" headerRowDxfId="192" dataDxfId="191"/>
    <tableColumn id="4" name="Columna4" headerRowDxfId="190" dataDxfId="189"/>
    <tableColumn id="5" name="Columna2" headerRowDxfId="188" dataDxfId="187"/>
    <tableColumn id="6" name="Columna5" headerRowDxfId="186" dataDxfId="185"/>
  </tableColumns>
  <tableStyleInfo name="TABULADOS 2" showFirstColumn="0" showLastColumn="0" showRowStripes="1" showColumnStripes="0"/>
</table>
</file>

<file path=xl/tables/table18.xml><?xml version="1.0" encoding="utf-8"?>
<table xmlns="http://schemas.openxmlformats.org/spreadsheetml/2006/main" id="154" name="Tabla182426333461118119153155" displayName="Tabla182426333461118119153155" ref="H508:L508" headerRowCount="0" totalsRowShown="0" headerRowDxfId="184" dataDxfId="182" totalsRowDxfId="181" headerRowBorderDxfId="183">
  <tableColumns count="5">
    <tableColumn id="1" name="Columna1" headerRowDxfId="180" dataDxfId="179"/>
    <tableColumn id="3" name="Columna3" headerRowDxfId="178" dataDxfId="177"/>
    <tableColumn id="4" name="Columna4" headerRowDxfId="176" dataDxfId="175"/>
    <tableColumn id="5" name="Columna2" headerRowDxfId="174" dataDxfId="173"/>
    <tableColumn id="6" name="Columna5" headerRowDxfId="172" dataDxfId="171"/>
  </tableColumns>
  <tableStyleInfo name="TABULADOS 2" showFirstColumn="0" showLastColumn="0" showRowStripes="1" showColumnStripes="0"/>
</table>
</file>

<file path=xl/tables/table19.xml><?xml version="1.0" encoding="utf-8"?>
<table xmlns="http://schemas.openxmlformats.org/spreadsheetml/2006/main" id="155" name="Tabla182426333461118152154156" displayName="Tabla182426333461118152154156" ref="C519:G519" headerRowCount="0" totalsRowShown="0" headerRowDxfId="170" dataDxfId="168" totalsRowDxfId="167" headerRowBorderDxfId="169">
  <tableColumns count="5">
    <tableColumn id="1" name="Columna1" headerRowDxfId="166" dataDxfId="165"/>
    <tableColumn id="3" name="Columna3" headerRowDxfId="164" dataDxfId="163"/>
    <tableColumn id="4" name="Columna4" headerRowDxfId="162" dataDxfId="161"/>
    <tableColumn id="5" name="Columna2" headerRowDxfId="160" dataDxfId="159"/>
    <tableColumn id="6" name="Columna5" headerRowDxfId="158" dataDxfId="157"/>
  </tableColumns>
  <tableStyleInfo name="TABULADOS 2" showFirstColumn="0" showLastColumn="0" showRowStripes="1" showColumnStripes="0"/>
</table>
</file>

<file path=xl/tables/table2.xml><?xml version="1.0" encoding="utf-8"?>
<table xmlns="http://schemas.openxmlformats.org/spreadsheetml/2006/main" id="23" name="Tabla1824" displayName="Tabla1824" ref="C56:C57" headerRowCount="0" totalsRowCount="1" headerRowDxfId="392" dataDxfId="390" totalsRowDxfId="388" headerRowBorderDxfId="391" tableBorderDxfId="389">
  <tableColumns count="1">
    <tableColumn id="1" name="Columna1" totalsRowFunction="custom" headerRowDxfId="387" dataDxfId="386" totalsRowDxfId="385">
      <totalsRowFormula>+C56/F56</totalsRowFormula>
    </tableColumn>
  </tableColumns>
  <tableStyleInfo name="TABULADOS 2" showFirstColumn="0" showLastColumn="0" showRowStripes="1" showColumnStripes="0"/>
</table>
</file>

<file path=xl/tables/table20.xml><?xml version="1.0" encoding="utf-8"?>
<table xmlns="http://schemas.openxmlformats.org/spreadsheetml/2006/main" id="156" name="Tabla182426333461118119153155157" displayName="Tabla182426333461118119153155157" ref="H519:L519" headerRowCount="0" totalsRowShown="0" headerRowDxfId="156" dataDxfId="154" totalsRowDxfId="153" headerRowBorderDxfId="155">
  <tableColumns count="5">
    <tableColumn id="1" name="Columna1" headerRowDxfId="152" dataDxfId="151"/>
    <tableColumn id="3" name="Columna3" headerRowDxfId="150" dataDxfId="149"/>
    <tableColumn id="4" name="Columna4" headerRowDxfId="148" dataDxfId="147"/>
    <tableColumn id="5" name="Columna2" headerRowDxfId="146" dataDxfId="145"/>
    <tableColumn id="6" name="Columna5" headerRowDxfId="144" dataDxfId="143"/>
  </tableColumns>
  <tableStyleInfo name="TABULADOS 2" showFirstColumn="0" showLastColumn="0" showRowStripes="1" showColumnStripes="0"/>
</table>
</file>

<file path=xl/tables/table21.xml><?xml version="1.0" encoding="utf-8"?>
<table xmlns="http://schemas.openxmlformats.org/spreadsheetml/2006/main" id="157" name="Tabla182426333461118152154158" displayName="Tabla182426333461118152154158" ref="C646:Q646" headerRowCount="0" totalsRowShown="0" headerRowDxfId="142" dataDxfId="140" totalsRowDxfId="139" headerRowBorderDxfId="141">
  <tableColumns count="15">
    <tableColumn id="1" name="Columna1" headerRowDxfId="138" dataDxfId="137"/>
    <tableColumn id="3" name="Columna3" headerRowDxfId="136" dataDxfId="135"/>
    <tableColumn id="4" name="Columna4" headerRowDxfId="134" dataDxfId="133"/>
    <tableColumn id="5" name="Columna2" headerRowDxfId="132" dataDxfId="131"/>
    <tableColumn id="6" name="Columna5" headerRowDxfId="130" dataDxfId="129"/>
    <tableColumn id="7" name="Columna6" headerRowDxfId="128" dataDxfId="127" totalsRowDxfId="126"/>
    <tableColumn id="8" name="Columna7" headerRowDxfId="125" dataDxfId="124" totalsRowDxfId="123"/>
    <tableColumn id="9" name="Columna8" headerRowDxfId="122" dataDxfId="121" totalsRowDxfId="120"/>
    <tableColumn id="10" name="Columna9" headerRowDxfId="119" dataDxfId="118" totalsRowDxfId="117"/>
    <tableColumn id="11" name="Columna10" headerRowDxfId="116" dataDxfId="115" totalsRowDxfId="114"/>
    <tableColumn id="12" name="Columna11" headerRowDxfId="113" dataDxfId="112" totalsRowDxfId="111"/>
    <tableColumn id="13" name="Columna12" headerRowDxfId="110" dataDxfId="109" totalsRowDxfId="108"/>
    <tableColumn id="14" name="Columna13" headerRowDxfId="107" dataDxfId="106" totalsRowDxfId="105"/>
    <tableColumn id="15" name="Columna14" headerRowDxfId="104" dataDxfId="103" totalsRowDxfId="102"/>
    <tableColumn id="16" name="Columna15" headerRowDxfId="101" dataDxfId="100" totalsRowDxfId="99"/>
  </tableColumns>
  <tableStyleInfo name="TABULADOS 2" showFirstColumn="0" showLastColumn="0" showRowStripes="1" showColumnStripes="0"/>
</table>
</file>

<file path=xl/tables/table22.xml><?xml version="1.0" encoding="utf-8"?>
<table xmlns="http://schemas.openxmlformats.org/spreadsheetml/2006/main" id="13" name="Tabla13" displayName="Tabla13" ref="C15:M24" headerRowCount="0" totalsRowShown="0">
  <tableColumns count="11">
    <tableColumn id="2" name="Columna2" headerRowDxfId="98"/>
    <tableColumn id="15" name="Columna3" headerRowDxfId="97" dataDxfId="96"/>
    <tableColumn id="16" name="Columna4" headerRowDxfId="95" dataDxfId="94"/>
    <tableColumn id="17" name="Columna5" headerRowDxfId="93" dataDxfId="92"/>
    <tableColumn id="18" name="Columna6" headerRowDxfId="91" dataDxfId="90"/>
    <tableColumn id="19" name="Columna7" headerRowDxfId="89" dataDxfId="88"/>
    <tableColumn id="20" name="Columna8" headerRowDxfId="87" dataDxfId="86"/>
    <tableColumn id="21" name="Columna9" headerRowDxfId="85" dataDxfId="84"/>
    <tableColumn id="22" name="Columna10" headerRowDxfId="83" dataDxfId="82"/>
    <tableColumn id="23" name="Columna11" headerRowDxfId="81" dataDxfId="80"/>
    <tableColumn id="24" name="Columna12" headerRowDxfId="79" dataDxfId="78"/>
  </tableColumns>
  <tableStyleInfo name="TABULADOS 2" showFirstColumn="0" showLastColumn="0" showRowStripes="1" showColumnStripes="0"/>
</table>
</file>

<file path=xl/tables/table23.xml><?xml version="1.0" encoding="utf-8"?>
<table xmlns="http://schemas.openxmlformats.org/spreadsheetml/2006/main" id="19" name="Tabla19" displayName="Tabla19" ref="C33:F42" headerRowCount="0" totalsRowShown="0" headerRowDxfId="77" dataDxfId="76">
  <tableColumns count="4">
    <tableColumn id="1" name="Columna1" headerRowDxfId="75" dataDxfId="74"/>
    <tableColumn id="2" name="Columna2" headerRowDxfId="73" dataDxfId="72"/>
    <tableColumn id="3" name="Columna3" headerRowDxfId="71" dataDxfId="70"/>
    <tableColumn id="4" name="Columna4" headerRowDxfId="69" dataDxfId="68"/>
  </tableColumns>
  <tableStyleInfo name="TABULADOS 2" showFirstColumn="0" showLastColumn="0" showRowStripes="1" showColumnStripes="0"/>
</table>
</file>

<file path=xl/tables/table24.xml><?xml version="1.0" encoding="utf-8"?>
<table xmlns="http://schemas.openxmlformats.org/spreadsheetml/2006/main" id="24" name="Tabla2125" displayName="Tabla2125" ref="C52:F61" headerRowCount="0" totalsRowShown="0" headerRowDxfId="67" dataDxfId="66">
  <tableColumns count="4">
    <tableColumn id="1" name="Columna1" headerRowDxfId="65" dataDxfId="64"/>
    <tableColumn id="2" name="Columna2" headerRowDxfId="63" dataDxfId="62"/>
    <tableColumn id="3" name="Columna3" headerRowDxfId="61" dataDxfId="60"/>
    <tableColumn id="4" name="Columna4" headerRowDxfId="59" dataDxfId="58"/>
  </tableColumns>
  <tableStyleInfo name="TABULADOS 2" showFirstColumn="0" showLastColumn="0" showRowStripes="1" showColumnStripes="0"/>
</table>
</file>

<file path=xl/tables/table25.xml><?xml version="1.0" encoding="utf-8"?>
<table xmlns="http://schemas.openxmlformats.org/spreadsheetml/2006/main" id="29" name="Tabla29" displayName="Tabla29" ref="C71:D75" headerRowCount="0" totalsRowShown="0" headerRowDxfId="57" dataDxfId="56">
  <tableColumns count="2">
    <tableColumn id="1" name="Columna1" headerRowDxfId="55" dataDxfId="54"/>
    <tableColumn id="2" name="Columna2" headerRowDxfId="53" dataDxfId="52"/>
  </tableColumns>
  <tableStyleInfo name="TABULADOS 2" showFirstColumn="0" showLastColumn="0" showRowStripes="1" showColumnStripes="0"/>
</table>
</file>

<file path=xl/tables/table26.xml><?xml version="1.0" encoding="utf-8"?>
<table xmlns="http://schemas.openxmlformats.org/spreadsheetml/2006/main" id="36" name="Tabla212537" displayName="Tabla212537" ref="C85:D94" headerRowCount="0" totalsRowShown="0" headerRowDxfId="51" dataDxfId="50">
  <tableColumns count="2">
    <tableColumn id="1" name="Columna1" headerRowDxfId="49" dataDxfId="48"/>
    <tableColumn id="2" name="Columna2" headerRowDxfId="47" dataDxfId="46"/>
  </tableColumns>
  <tableStyleInfo name="TABULADOS 2" showFirstColumn="0" showLastColumn="0" showRowStripes="1" showColumnStripes="0"/>
</table>
</file>

<file path=xl/tables/table27.xml><?xml version="1.0" encoding="utf-8"?>
<table xmlns="http://schemas.openxmlformats.org/spreadsheetml/2006/main" id="58" name="Tabla58" displayName="Tabla58" ref="D105:R114" headerRowCount="0" totalsRowShown="0" headerRowDxfId="45" dataDxfId="44">
  <tableColumns count="15">
    <tableColumn id="1" name="Columna1" headerRowDxfId="43" dataDxfId="42"/>
    <tableColumn id="2" name="Columna2" headerRowDxfId="41" dataDxfId="40"/>
    <tableColumn id="3" name="Columna3" headerRowDxfId="39" dataDxfId="38"/>
    <tableColumn id="4" name="Columna4" headerRowDxfId="37" dataDxfId="36"/>
    <tableColumn id="5" name="Columna5" headerRowDxfId="35" dataDxfId="34"/>
    <tableColumn id="6" name="Columna6" headerRowDxfId="33" dataDxfId="32"/>
    <tableColumn id="7" name="Columna7" headerRowDxfId="31" dataDxfId="30"/>
    <tableColumn id="8" name="Columna8" headerRowDxfId="29" dataDxfId="28"/>
    <tableColumn id="9" name="Columna9" headerRowDxfId="27" dataDxfId="26"/>
    <tableColumn id="10" name="Columna10" headerRowDxfId="25" dataDxfId="24"/>
    <tableColumn id="11" name="Columna11" headerRowDxfId="23" dataDxfId="22"/>
    <tableColumn id="12" name="Columna12" headerRowDxfId="21" dataDxfId="20"/>
    <tableColumn id="13" name="Columna13" headerRowDxfId="19" dataDxfId="18"/>
    <tableColumn id="14" name="Columna14" headerRowDxfId="17" dataDxfId="16"/>
    <tableColumn id="15" name="Columna15" headerRowDxfId="15" dataDxfId="14"/>
  </tableColumns>
  <tableStyleInfo name="TABULADOS 2" showFirstColumn="0" showLastColumn="0" showRowStripes="1" showColumnStripes="0"/>
</table>
</file>

<file path=xl/tables/table28.xml><?xml version="1.0" encoding="utf-8"?>
<table xmlns="http://schemas.openxmlformats.org/spreadsheetml/2006/main" id="61" name="Tabla2962" displayName="Tabla2962" ref="C145:H149" headerRowCount="0" totalsRowShown="0" headerRowDxfId="13" dataDxfId="12">
  <tableColumns count="6">
    <tableColumn id="1" name="Columna1" headerRowDxfId="11" dataDxfId="10"/>
    <tableColumn id="2" name="Columna2" headerRowDxfId="9" dataDxfId="8"/>
    <tableColumn id="3" name="Columna3" headerRowDxfId="7" dataDxfId="6"/>
    <tableColumn id="4" name="Columna4" headerRowDxfId="5" dataDxfId="4"/>
    <tableColumn id="5" name="Columna5" headerRowDxfId="3" dataDxfId="2"/>
    <tableColumn id="6" name="Columna6" headerRowDxfId="1" dataDxfId="0"/>
  </tableColumns>
  <tableStyleInfo name="TABULADOS 2" showFirstColumn="0" showLastColumn="0" showRowStripes="1" showColumnStripes="0"/>
</table>
</file>

<file path=xl/tables/table3.xml><?xml version="1.0" encoding="utf-8"?>
<table xmlns="http://schemas.openxmlformats.org/spreadsheetml/2006/main" id="25" name="Tabla182426" displayName="Tabla182426" ref="C68" headerRowCount="0" totalsRowShown="0" headerRowDxfId="384" dataDxfId="382" totalsRowDxfId="380" headerRowBorderDxfId="383" tableBorderDxfId="381">
  <tableColumns count="1">
    <tableColumn id="1" name="Columna1" headerRowDxfId="379" dataDxfId="378"/>
  </tableColumns>
  <tableStyleInfo name="TABULADOS 2" showFirstColumn="0" showLastColumn="0" showRowStripes="1" showColumnStripes="0"/>
</table>
</file>

<file path=xl/tables/table4.xml><?xml version="1.0" encoding="utf-8"?>
<table xmlns="http://schemas.openxmlformats.org/spreadsheetml/2006/main" id="34" name="Tabla182426333435" displayName="Tabla182426333435" ref="C91:D91" headerRowCount="0" totalsRowShown="0" headerRowDxfId="377" dataDxfId="375" totalsRowDxfId="374" headerRowBorderDxfId="376">
  <tableColumns count="2">
    <tableColumn id="1" name="Columna1" headerRowDxfId="373" dataDxfId="372" totalsRowDxfId="371"/>
    <tableColumn id="3" name="Columna3" headerRowDxfId="370" dataDxfId="369"/>
  </tableColumns>
  <tableStyleInfo name="TABULADOS 2" showFirstColumn="0" showLastColumn="0" showRowStripes="1" showColumnStripes="0"/>
</table>
</file>

<file path=xl/tables/table5.xml><?xml version="1.0" encoding="utf-8"?>
<table xmlns="http://schemas.openxmlformats.org/spreadsheetml/2006/main" id="60" name="Tabla182426333461" displayName="Tabla182426333461" ref="C146:G146" headerRowCount="0" totalsRowShown="0" headerRowDxfId="368" dataDxfId="366" totalsRowDxfId="365" headerRowBorderDxfId="367">
  <tableColumns count="5">
    <tableColumn id="1" name="Columna1" headerRowDxfId="364" dataDxfId="363"/>
    <tableColumn id="3" name="Columna3" headerRowDxfId="362" dataDxfId="361"/>
    <tableColumn id="4" name="Columna4" headerRowDxfId="360" dataDxfId="359"/>
    <tableColumn id="5" name="Columna2" headerRowDxfId="358" dataDxfId="357"/>
    <tableColumn id="6" name="Columna5" headerRowDxfId="356" dataDxfId="355"/>
  </tableColumns>
  <tableStyleInfo name="TABULADOS 2" showFirstColumn="0" showLastColumn="0" showRowStripes="1" showColumnStripes="0"/>
</table>
</file>

<file path=xl/tables/table6.xml><?xml version="1.0" encoding="utf-8"?>
<table xmlns="http://schemas.openxmlformats.org/spreadsheetml/2006/main" id="98" name="Tabla182426333461979899" displayName="Tabla182426333461979899" ref="C189:E189" headerRowCount="0" totalsRowShown="0" headerRowDxfId="354" totalsRowDxfId="351" headerRowBorderDxfId="353" tableBorderDxfId="352">
  <tableColumns count="3">
    <tableColumn id="1" name="Columna1" headerRowDxfId="350" dataDxfId="349"/>
    <tableColumn id="3" name="Columna3" headerRowDxfId="348" dataDxfId="347"/>
    <tableColumn id="4" name="Columna4" headerRowDxfId="346" dataDxfId="345"/>
  </tableColumns>
  <tableStyleInfo name="TABULADOS 2" showFirstColumn="0" showLastColumn="0" showRowStripes="1" showColumnStripes="0"/>
</table>
</file>

<file path=xl/tables/table7.xml><?xml version="1.0" encoding="utf-8"?>
<table xmlns="http://schemas.openxmlformats.org/spreadsheetml/2006/main" id="117" name="Tabla182426333461118" displayName="Tabla182426333461118" ref="C299:G299" headerRowCount="0" totalsRowShown="0" headerRowDxfId="344" dataDxfId="342" totalsRowDxfId="341" headerRowBorderDxfId="343">
  <tableColumns count="5">
    <tableColumn id="1" name="Columna1" headerRowDxfId="340" dataDxfId="339"/>
    <tableColumn id="3" name="Columna3" headerRowDxfId="338" dataDxfId="337"/>
    <tableColumn id="4" name="Columna4" headerRowDxfId="336" dataDxfId="335"/>
    <tableColumn id="5" name="Columna2" headerRowDxfId="334" dataDxfId="333"/>
    <tableColumn id="6" name="Columna5" headerRowDxfId="332" dataDxfId="331"/>
  </tableColumns>
  <tableStyleInfo name="TABULADOS 2" showFirstColumn="0" showLastColumn="0" showRowStripes="1" showColumnStripes="0"/>
</table>
</file>

<file path=xl/tables/table8.xml><?xml version="1.0" encoding="utf-8"?>
<table xmlns="http://schemas.openxmlformats.org/spreadsheetml/2006/main" id="118" name="Tabla182426333461118119" displayName="Tabla182426333461118119" ref="H299:L299" headerRowCount="0" totalsRowShown="0" headerRowDxfId="330" dataDxfId="328" totalsRowDxfId="327" headerRowBorderDxfId="329">
  <tableColumns count="5">
    <tableColumn id="1" name="Columna1" headerRowDxfId="326" dataDxfId="325"/>
    <tableColumn id="3" name="Columna3" headerRowDxfId="324" dataDxfId="323"/>
    <tableColumn id="4" name="Columna4" headerRowDxfId="322" dataDxfId="321"/>
    <tableColumn id="5" name="Columna2" headerRowDxfId="320" dataDxfId="319"/>
    <tableColumn id="6" name="Columna5" headerRowDxfId="318" dataDxfId="317"/>
  </tableColumns>
  <tableStyleInfo name="TABULADOS 2" showFirstColumn="0" showLastColumn="0" showRowStripes="1" showColumnStripes="0"/>
</table>
</file>

<file path=xl/tables/table9.xml><?xml version="1.0" encoding="utf-8"?>
<table xmlns="http://schemas.openxmlformats.org/spreadsheetml/2006/main" id="119" name="Tabla182426333461118120" displayName="Tabla182426333461118120" ref="C310:G310" headerRowCount="0" totalsRowShown="0" headerRowDxfId="316" dataDxfId="314" totalsRowDxfId="313" headerRowBorderDxfId="315">
  <tableColumns count="5">
    <tableColumn id="1" name="Columna1" headerRowDxfId="312" dataDxfId="311"/>
    <tableColumn id="3" name="Columna3" headerRowDxfId="310" dataDxfId="309"/>
    <tableColumn id="4" name="Columna4" headerRowDxfId="308" dataDxfId="307"/>
    <tableColumn id="5" name="Columna2" headerRowDxfId="306" dataDxfId="305"/>
    <tableColumn id="6" name="Columna5" headerRowDxfId="304" dataDxfId="303"/>
  </tableColumns>
  <tableStyleInfo name="TABULADOS 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18" Type="http://schemas.openxmlformats.org/officeDocument/2006/relationships/table" Target="../tables/table16.xml"/><Relationship Id="rId3" Type="http://schemas.openxmlformats.org/officeDocument/2006/relationships/table" Target="../tables/table1.xml"/><Relationship Id="rId21" Type="http://schemas.openxmlformats.org/officeDocument/2006/relationships/table" Target="../tables/table19.xml"/><Relationship Id="rId7" Type="http://schemas.openxmlformats.org/officeDocument/2006/relationships/table" Target="../tables/table5.xml"/><Relationship Id="rId12" Type="http://schemas.openxmlformats.org/officeDocument/2006/relationships/table" Target="../tables/table10.xml"/><Relationship Id="rId17" Type="http://schemas.openxmlformats.org/officeDocument/2006/relationships/table" Target="../tables/table15.xml"/><Relationship Id="rId2" Type="http://schemas.openxmlformats.org/officeDocument/2006/relationships/drawing" Target="../drawings/drawing2.xml"/><Relationship Id="rId16" Type="http://schemas.openxmlformats.org/officeDocument/2006/relationships/table" Target="../tables/table14.xml"/><Relationship Id="rId20" Type="http://schemas.openxmlformats.org/officeDocument/2006/relationships/table" Target="../tables/table18.xml"/><Relationship Id="rId1" Type="http://schemas.openxmlformats.org/officeDocument/2006/relationships/printerSettings" Target="../printerSettings/printerSettings2.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23" Type="http://schemas.openxmlformats.org/officeDocument/2006/relationships/table" Target="../tables/table21.xml"/><Relationship Id="rId10" Type="http://schemas.openxmlformats.org/officeDocument/2006/relationships/table" Target="../tables/table8.xml"/><Relationship Id="rId19" Type="http://schemas.openxmlformats.org/officeDocument/2006/relationships/table" Target="../tables/table17.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 Id="rId22" Type="http://schemas.openxmlformats.org/officeDocument/2006/relationships/table" Target="../tables/table20.xml"/></Relationships>
</file>

<file path=xl/worksheets/_rels/sheet3.xml.rels><?xml version="1.0" encoding="UTF-8" standalone="yes"?>
<Relationships xmlns="http://schemas.openxmlformats.org/package/2006/relationships"><Relationship Id="rId8" Type="http://schemas.openxmlformats.org/officeDocument/2006/relationships/table" Target="../tables/table28.xml"/><Relationship Id="rId3" Type="http://schemas.openxmlformats.org/officeDocument/2006/relationships/table" Target="../tables/table23.xml"/><Relationship Id="rId7" Type="http://schemas.openxmlformats.org/officeDocument/2006/relationships/table" Target="../tables/table27.xml"/><Relationship Id="rId2" Type="http://schemas.openxmlformats.org/officeDocument/2006/relationships/table" Target="../tables/table22.xml"/><Relationship Id="rId1" Type="http://schemas.openxmlformats.org/officeDocument/2006/relationships/drawing" Target="../drawings/drawing3.xml"/><Relationship Id="rId6" Type="http://schemas.openxmlformats.org/officeDocument/2006/relationships/table" Target="../tables/table26.xml"/><Relationship Id="rId5" Type="http://schemas.openxmlformats.org/officeDocument/2006/relationships/table" Target="../tables/table25.xml"/><Relationship Id="rId4" Type="http://schemas.openxmlformats.org/officeDocument/2006/relationships/table" Target="../tables/table2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dimension ref="B9:P1596"/>
  <sheetViews>
    <sheetView showGridLines="0" tabSelected="1" zoomScale="70" zoomScaleNormal="70" workbookViewId="0">
      <selection activeCell="H22" sqref="H22"/>
    </sheetView>
  </sheetViews>
  <sheetFormatPr baseColWidth="10" defaultColWidth="9.140625" defaultRowHeight="14.25"/>
  <cols>
    <col min="1" max="1" width="9.140625" style="3"/>
    <col min="2" max="6" width="13.5703125" style="3" customWidth="1"/>
    <col min="7" max="7" width="33.42578125" style="3" customWidth="1"/>
    <col min="8" max="9" width="13.5703125" style="3" customWidth="1"/>
    <col min="10" max="10" width="27.42578125" style="3" customWidth="1"/>
    <col min="11" max="13" width="13.5703125" style="3" customWidth="1"/>
    <col min="14" max="113" width="9.42578125" style="3" customWidth="1"/>
    <col min="114" max="16384" width="9.140625" style="3"/>
  </cols>
  <sheetData>
    <row r="9" spans="2:14" ht="14.25" customHeight="1"/>
    <row r="10" spans="2:14" ht="14.25" customHeight="1">
      <c r="B10" s="306"/>
      <c r="C10" s="306"/>
      <c r="D10" s="306"/>
      <c r="E10" s="306"/>
      <c r="F10" s="306"/>
      <c r="G10" s="306"/>
    </row>
    <row r="11" spans="2:14" ht="15">
      <c r="B11" s="455" t="s">
        <v>535</v>
      </c>
      <c r="C11" s="305"/>
      <c r="D11" s="305"/>
      <c r="E11" s="305"/>
      <c r="F11" s="305"/>
      <c r="G11" s="305"/>
      <c r="H11" s="304" t="s">
        <v>533</v>
      </c>
      <c r="I11" s="304" t="s">
        <v>534</v>
      </c>
      <c r="J11" s="458" t="s">
        <v>537</v>
      </c>
      <c r="K11" s="16"/>
      <c r="L11" s="16"/>
      <c r="M11" s="16"/>
      <c r="N11" s="2"/>
    </row>
    <row r="12" spans="2:14" ht="15" customHeight="1">
      <c r="B12" s="395" t="s">
        <v>527</v>
      </c>
      <c r="C12" s="308"/>
      <c r="D12" s="308"/>
      <c r="E12" s="308"/>
      <c r="F12" s="308"/>
      <c r="G12" s="308"/>
      <c r="H12" s="451" t="s">
        <v>536</v>
      </c>
      <c r="I12" s="451" t="s">
        <v>536</v>
      </c>
      <c r="J12" s="459" t="s">
        <v>538</v>
      </c>
      <c r="K12" s="16"/>
      <c r="L12" s="16"/>
      <c r="M12" s="16"/>
      <c r="N12" s="2"/>
    </row>
    <row r="13" spans="2:14" ht="15" customHeight="1">
      <c r="B13" s="397" t="s">
        <v>528</v>
      </c>
      <c r="C13" s="307"/>
      <c r="D13" s="307"/>
      <c r="E13" s="307"/>
      <c r="F13" s="307"/>
      <c r="G13" s="307"/>
      <c r="H13" s="452" t="s">
        <v>536</v>
      </c>
      <c r="I13" s="452" t="s">
        <v>536</v>
      </c>
      <c r="J13" s="460" t="s">
        <v>538</v>
      </c>
      <c r="K13" s="16"/>
      <c r="L13" s="16"/>
      <c r="M13" s="16"/>
      <c r="N13" s="2"/>
    </row>
    <row r="14" spans="2:14" ht="15" customHeight="1">
      <c r="B14" s="395" t="s">
        <v>529</v>
      </c>
      <c r="C14" s="308"/>
      <c r="D14" s="308"/>
      <c r="E14" s="308"/>
      <c r="F14" s="308"/>
      <c r="G14" s="308"/>
      <c r="H14" s="451" t="s">
        <v>536</v>
      </c>
      <c r="I14" s="451" t="s">
        <v>536</v>
      </c>
      <c r="J14" s="459"/>
      <c r="K14" s="16"/>
      <c r="L14" s="16"/>
      <c r="M14" s="16"/>
      <c r="N14" s="2"/>
    </row>
    <row r="15" spans="2:14" ht="15" customHeight="1">
      <c r="B15" s="397" t="s">
        <v>466</v>
      </c>
      <c r="C15" s="307"/>
      <c r="D15" s="307"/>
      <c r="E15" s="307"/>
      <c r="F15" s="307"/>
      <c r="G15" s="307"/>
      <c r="H15" s="452" t="s">
        <v>536</v>
      </c>
      <c r="I15" s="452" t="s">
        <v>536</v>
      </c>
      <c r="J15" s="460"/>
      <c r="K15" s="16"/>
      <c r="L15" s="16"/>
      <c r="M15" s="16"/>
      <c r="N15" s="2"/>
    </row>
    <row r="16" spans="2:14" ht="15" customHeight="1">
      <c r="B16" s="395" t="s">
        <v>530</v>
      </c>
      <c r="C16" s="308"/>
      <c r="D16" s="308"/>
      <c r="E16" s="308"/>
      <c r="F16" s="308"/>
      <c r="G16" s="308"/>
      <c r="H16" s="451" t="s">
        <v>536</v>
      </c>
      <c r="I16" s="451" t="s">
        <v>536</v>
      </c>
      <c r="J16" s="459" t="s">
        <v>538</v>
      </c>
      <c r="K16" s="16"/>
      <c r="L16" s="16"/>
      <c r="M16" s="16"/>
      <c r="N16" s="2"/>
    </row>
    <row r="17" spans="2:15" ht="15" customHeight="1">
      <c r="B17" s="397" t="s">
        <v>240</v>
      </c>
      <c r="C17" s="307"/>
      <c r="D17" s="307"/>
      <c r="E17" s="307"/>
      <c r="F17" s="307"/>
      <c r="G17" s="307"/>
      <c r="H17" s="452" t="s">
        <v>536</v>
      </c>
      <c r="I17" s="452" t="s">
        <v>536</v>
      </c>
      <c r="J17" s="460" t="s">
        <v>538</v>
      </c>
      <c r="K17" s="16"/>
      <c r="L17" s="16"/>
      <c r="M17" s="16"/>
      <c r="N17" s="2"/>
    </row>
    <row r="18" spans="2:15" s="5" customFormat="1" ht="15" customHeight="1">
      <c r="B18" s="395" t="s">
        <v>247</v>
      </c>
      <c r="C18" s="308"/>
      <c r="D18" s="308"/>
      <c r="E18" s="308"/>
      <c r="F18" s="308"/>
      <c r="G18" s="308"/>
      <c r="H18" s="451" t="s">
        <v>536</v>
      </c>
      <c r="I18" s="451" t="s">
        <v>536</v>
      </c>
      <c r="J18" s="461"/>
      <c r="K18" s="14"/>
      <c r="L18" s="14"/>
      <c r="M18" s="14"/>
      <c r="N18" s="4"/>
    </row>
    <row r="19" spans="2:15" s="5" customFormat="1" ht="15" customHeight="1">
      <c r="B19" s="397" t="s">
        <v>475</v>
      </c>
      <c r="C19" s="307"/>
      <c r="D19" s="307"/>
      <c r="E19" s="307"/>
      <c r="F19" s="307"/>
      <c r="G19" s="307"/>
      <c r="H19" s="452" t="s">
        <v>536</v>
      </c>
      <c r="I19" s="452" t="s">
        <v>536</v>
      </c>
      <c r="J19" s="54"/>
      <c r="K19" s="67"/>
      <c r="L19" s="67"/>
      <c r="M19" s="67"/>
      <c r="N19" s="67"/>
      <c r="O19" s="67"/>
    </row>
    <row r="20" spans="2:15" ht="15" customHeight="1">
      <c r="B20" s="456" t="s">
        <v>531</v>
      </c>
      <c r="C20" s="308"/>
      <c r="D20" s="308"/>
      <c r="E20" s="308"/>
      <c r="F20" s="308"/>
      <c r="G20" s="308"/>
      <c r="H20" s="451" t="s">
        <v>536</v>
      </c>
      <c r="I20" s="451" t="s">
        <v>536</v>
      </c>
      <c r="J20" s="461"/>
    </row>
    <row r="21" spans="2:15" ht="14.25" customHeight="1">
      <c r="B21" s="397" t="s">
        <v>463</v>
      </c>
      <c r="C21" s="307"/>
      <c r="D21" s="307"/>
      <c r="E21" s="307"/>
      <c r="F21" s="307"/>
      <c r="G21" s="307"/>
      <c r="H21" s="452" t="s">
        <v>536</v>
      </c>
      <c r="I21" s="452" t="s">
        <v>536</v>
      </c>
      <c r="J21" s="54"/>
    </row>
    <row r="22" spans="2:15">
      <c r="B22" s="395" t="s">
        <v>397</v>
      </c>
      <c r="C22" s="308"/>
      <c r="D22" s="308"/>
      <c r="E22" s="308"/>
      <c r="F22" s="308"/>
      <c r="G22" s="308"/>
      <c r="H22" s="451" t="s">
        <v>536</v>
      </c>
      <c r="I22" s="451" t="s">
        <v>536</v>
      </c>
      <c r="J22" s="461"/>
    </row>
    <row r="23" spans="2:15">
      <c r="B23" s="457" t="s">
        <v>532</v>
      </c>
      <c r="C23" s="453"/>
      <c r="D23" s="453"/>
      <c r="E23" s="453"/>
      <c r="F23" s="453"/>
      <c r="G23" s="453"/>
      <c r="H23" s="454" t="s">
        <v>536</v>
      </c>
      <c r="I23" s="454" t="s">
        <v>536</v>
      </c>
      <c r="J23" s="462"/>
    </row>
    <row r="24" spans="2:15" ht="15" customHeight="1">
      <c r="B24" s="23"/>
      <c r="C24" s="23"/>
      <c r="D24" s="23"/>
      <c r="E24" s="23"/>
      <c r="F24" s="23"/>
      <c r="G24" s="23"/>
      <c r="J24" s="16"/>
    </row>
    <row r="26" spans="2:15" ht="14.25" customHeight="1"/>
    <row r="35" ht="15" customHeight="1"/>
    <row r="36" ht="14.25" customHeight="1"/>
    <row r="39" ht="15" customHeight="1"/>
    <row r="41" ht="14.25" customHeight="1"/>
    <row r="45" ht="14.25" customHeight="1"/>
    <row r="47" ht="14.25" customHeight="1"/>
    <row r="49" ht="15" customHeight="1"/>
    <row r="51" ht="14.25" customHeight="1"/>
    <row r="55" ht="14.25" customHeight="1"/>
    <row r="57" ht="14.25" customHeight="1"/>
    <row r="60" ht="14.25" customHeight="1"/>
    <row r="64" ht="15" customHeight="1"/>
    <row r="65" ht="14.25" customHeight="1"/>
    <row r="68" ht="15" customHeight="1"/>
    <row r="70" ht="14.25" customHeight="1"/>
    <row r="74" ht="14.25" customHeight="1"/>
    <row r="76" ht="14.25" customHeight="1"/>
    <row r="78" ht="15" customHeight="1"/>
    <row r="80" ht="14.25" customHeight="1"/>
    <row r="84" ht="14.25" customHeight="1"/>
    <row r="86" ht="14.25" customHeight="1"/>
    <row r="93" ht="15" customHeight="1"/>
    <row r="94" ht="14.25" customHeight="1"/>
    <row r="97" ht="15" customHeight="1"/>
    <row r="99" ht="14.25" customHeight="1"/>
    <row r="103" ht="14.25" customHeight="1"/>
    <row r="105" ht="14.25" customHeight="1"/>
    <row r="107" ht="15" customHeight="1"/>
    <row r="109" ht="14.25" customHeight="1"/>
    <row r="113" ht="14.25" customHeight="1"/>
    <row r="115" ht="14.25" customHeight="1"/>
    <row r="122" ht="15" customHeight="1"/>
    <row r="123" ht="14.25" customHeight="1"/>
    <row r="126" ht="15" customHeight="1"/>
    <row r="128" ht="14.25" customHeight="1"/>
    <row r="132" ht="14.25" customHeight="1"/>
    <row r="134" ht="14.25" customHeight="1"/>
    <row r="136" ht="15" customHeight="1"/>
    <row r="138" ht="14.25" customHeight="1"/>
    <row r="142" ht="14.25" customHeight="1"/>
    <row r="144" ht="14.25" customHeight="1"/>
    <row r="151" ht="15" customHeight="1"/>
    <row r="152" ht="14.25" customHeight="1"/>
    <row r="155" ht="15" customHeight="1"/>
    <row r="157" ht="14.25" customHeight="1"/>
    <row r="161" ht="14.25" customHeight="1"/>
    <row r="163" ht="14.25" customHeight="1"/>
    <row r="165" ht="15" customHeight="1"/>
    <row r="167" ht="14.25" customHeight="1"/>
    <row r="171" ht="14.25" customHeight="1"/>
    <row r="173" ht="14.25" customHeight="1"/>
    <row r="179" s="5" customFormat="1" ht="15" customHeight="1"/>
    <row r="188" s="5" customFormat="1" ht="15" customHeight="1"/>
    <row r="190" ht="13.5" customHeight="1"/>
    <row r="195" s="5" customFormat="1" ht="15" customHeight="1"/>
    <row r="199" ht="30.75" customHeight="1"/>
    <row r="205" ht="15" customHeight="1"/>
    <row r="207" s="5" customFormat="1" ht="30.75" customHeight="1"/>
    <row r="218" s="5" customFormat="1" ht="15" customHeight="1"/>
    <row r="219" ht="15" customHeight="1"/>
    <row r="223" s="23" customFormat="1"/>
    <row r="228" ht="14.25" customHeight="1"/>
    <row r="229" ht="15" customHeight="1"/>
    <row r="231" ht="15" customHeight="1"/>
    <row r="234" ht="49.5" customHeight="1"/>
    <row r="235" s="23" customFormat="1"/>
    <row r="241" ht="15" customHeight="1"/>
    <row r="245" s="23" customFormat="1"/>
    <row r="251" ht="15" customHeight="1"/>
    <row r="254" s="51" customFormat="1" ht="30.75" customHeight="1"/>
    <row r="263" spans="2:16" ht="15" customHeight="1"/>
    <row r="265" spans="2:16">
      <c r="B265" s="10"/>
      <c r="C265" s="10"/>
      <c r="D265" s="10"/>
      <c r="E265" s="10"/>
      <c r="F265" s="10"/>
      <c r="G265" s="10"/>
      <c r="H265" s="10"/>
      <c r="I265" s="10"/>
      <c r="J265" s="10"/>
      <c r="K265" s="10"/>
      <c r="L265" s="10"/>
      <c r="M265" s="10"/>
      <c r="N265" s="10"/>
      <c r="O265" s="10"/>
      <c r="P265" s="10"/>
    </row>
    <row r="270" spans="2:16">
      <c r="B270" s="76"/>
      <c r="C270" s="76"/>
      <c r="D270" s="76"/>
      <c r="E270" s="76"/>
      <c r="F270" s="76"/>
      <c r="G270" s="76"/>
      <c r="H270" s="76"/>
      <c r="I270" s="76"/>
      <c r="J270" s="76"/>
      <c r="K270" s="76"/>
      <c r="L270" s="76"/>
      <c r="M270" s="76"/>
      <c r="N270" s="76"/>
      <c r="O270" s="76"/>
      <c r="P270" s="76"/>
    </row>
    <row r="275" ht="36.75" customHeight="1"/>
    <row r="286" ht="15" customHeight="1"/>
    <row r="289" ht="34.5" customHeight="1"/>
    <row r="290" s="23" customFormat="1"/>
    <row r="296" ht="40.5" customHeight="1"/>
    <row r="307" ht="15" customHeight="1"/>
    <row r="310" s="51" customFormat="1" ht="36" customHeight="1"/>
    <row r="318" ht="15" customHeight="1"/>
    <row r="329" ht="15" customHeight="1"/>
    <row r="332" s="51" customFormat="1" ht="35.25" customHeight="1"/>
    <row r="333" s="76" customFormat="1"/>
    <row r="339" ht="15" customHeight="1"/>
    <row r="347" s="84" customFormat="1"/>
    <row r="350" ht="36.75" customHeight="1"/>
    <row r="361" ht="15" customHeight="1"/>
    <row r="416" ht="15" customHeight="1"/>
    <row r="438" ht="15" customHeight="1"/>
    <row r="442" ht="15" customHeight="1"/>
    <row r="443" s="23" customFormat="1"/>
    <row r="449" ht="15" customHeight="1"/>
    <row r="454" s="23" customFormat="1"/>
    <row r="460" ht="15" customHeight="1"/>
    <row r="463" ht="15" customHeight="1"/>
    <row r="465" s="23" customFormat="1"/>
    <row r="471" ht="13.5" customHeight="1"/>
    <row r="493" ht="15" customHeight="1"/>
    <row r="513" ht="15" customHeight="1"/>
    <row r="515" ht="14.25" customHeight="1"/>
    <row r="525" ht="15" customHeight="1"/>
    <row r="526" ht="15" customHeight="1"/>
    <row r="531" s="23" customFormat="1"/>
    <row r="535" ht="15" customHeight="1"/>
    <row r="536" ht="15" customHeight="1"/>
    <row r="537" ht="15" customHeight="1"/>
    <row r="546" ht="15" customHeight="1"/>
    <row r="547" ht="15" customHeight="1"/>
    <row r="548" ht="32.25" customHeight="1"/>
    <row r="549" ht="15" customHeight="1"/>
    <row r="558" ht="15" customHeight="1"/>
    <row r="559" ht="15" customHeight="1"/>
    <row r="613" ht="15" customHeight="1"/>
    <row r="641" spans="2:2" s="23" customFormat="1"/>
    <row r="643" spans="2:2">
      <c r="B643" s="38"/>
    </row>
    <row r="644" spans="2:2">
      <c r="B644" s="38"/>
    </row>
    <row r="652" spans="2:2" s="23" customFormat="1"/>
    <row r="663" spans="2:2" s="23" customFormat="1"/>
    <row r="671" spans="2:2">
      <c r="B671" s="38"/>
    </row>
    <row r="672" spans="2:2">
      <c r="B672" s="38"/>
    </row>
    <row r="673" spans="2:2">
      <c r="B673" s="38"/>
    </row>
    <row r="674" spans="2:2">
      <c r="B674" s="38"/>
    </row>
    <row r="675" spans="2:2">
      <c r="B675" s="38"/>
    </row>
    <row r="676" spans="2:2">
      <c r="B676" s="38"/>
    </row>
    <row r="677" spans="2:2">
      <c r="B677" s="38"/>
    </row>
    <row r="678" spans="2:2">
      <c r="B678" s="38"/>
    </row>
    <row r="679" spans="2:2">
      <c r="B679" s="38"/>
    </row>
    <row r="680" spans="2:2">
      <c r="B680" s="38"/>
    </row>
    <row r="681" spans="2:2">
      <c r="B681" s="38"/>
    </row>
    <row r="682" spans="2:2">
      <c r="B682" s="38"/>
    </row>
    <row r="683" spans="2:2">
      <c r="B683" s="38"/>
    </row>
    <row r="684" spans="2:2">
      <c r="B684" s="38"/>
    </row>
    <row r="685" spans="2:2">
      <c r="B685" s="38"/>
    </row>
    <row r="686" spans="2:2">
      <c r="B686" s="38"/>
    </row>
    <row r="687" spans="2:2">
      <c r="B687" s="38"/>
    </row>
    <row r="688" spans="2:2">
      <c r="B688" s="38"/>
    </row>
    <row r="693" spans="2:2">
      <c r="B693" s="38"/>
    </row>
    <row r="694" spans="2:2">
      <c r="B694" s="38"/>
    </row>
    <row r="695" spans="2:2">
      <c r="B695" s="38"/>
    </row>
    <row r="696" spans="2:2">
      <c r="B696" s="38"/>
    </row>
    <row r="697" spans="2:2">
      <c r="B697" s="38"/>
    </row>
    <row r="698" spans="2:2">
      <c r="B698" s="38"/>
    </row>
    <row r="699" spans="2:2">
      <c r="B699" s="38"/>
    </row>
    <row r="700" spans="2:2">
      <c r="B700" s="38"/>
    </row>
    <row r="701" spans="2:2">
      <c r="B701" s="38"/>
    </row>
    <row r="702" spans="2:2">
      <c r="B702" s="38"/>
    </row>
    <row r="703" spans="2:2">
      <c r="B703" s="38"/>
    </row>
    <row r="704" spans="2:2">
      <c r="B704" s="38"/>
    </row>
    <row r="705" spans="2:2">
      <c r="B705" s="38"/>
    </row>
    <row r="706" spans="2:2">
      <c r="B706" s="38"/>
    </row>
    <row r="707" spans="2:2">
      <c r="B707" s="38"/>
    </row>
    <row r="708" spans="2:2">
      <c r="B708" s="38"/>
    </row>
    <row r="709" spans="2:2">
      <c r="B709" s="38"/>
    </row>
    <row r="729" ht="15" customHeight="1"/>
    <row r="790" s="23" customFormat="1"/>
    <row r="793" ht="15" customHeight="1"/>
    <row r="798" ht="15.95" customHeight="1"/>
    <row r="803" ht="15.95" customHeight="1"/>
    <row r="809" ht="13.5" customHeight="1"/>
    <row r="821" ht="32.25" customHeight="1"/>
    <row r="822" ht="15" customHeight="1"/>
    <row r="837" ht="15" customHeight="1"/>
    <row r="849" ht="15" customHeight="1"/>
    <row r="855" ht="15" customHeight="1"/>
    <row r="857" ht="34.5" customHeight="1"/>
    <row r="866" ht="15.75" customHeight="1"/>
    <row r="867" ht="15.75" customHeight="1"/>
    <row r="868" ht="15.75" customHeight="1"/>
    <row r="869" ht="15.75" customHeight="1"/>
    <row r="876" ht="15.75" customHeight="1"/>
    <row r="877" ht="15.75" customHeight="1"/>
    <row r="878" ht="15.75" customHeight="1"/>
    <row r="879" ht="15.75" customHeight="1"/>
    <row r="886" ht="15.75" customHeight="1"/>
    <row r="887" ht="15.75" customHeight="1"/>
    <row r="888" ht="15.75" customHeight="1"/>
    <row r="889" ht="15.75" customHeight="1"/>
    <row r="896" ht="15" customHeight="1"/>
    <row r="898" ht="15" customHeight="1"/>
    <row r="907" ht="15" customHeight="1"/>
    <row r="909" ht="15" customHeight="1"/>
    <row r="918" ht="15" customHeight="1"/>
    <row r="920" ht="15" customHeight="1"/>
    <row r="929" ht="15.75" customHeight="1"/>
    <row r="930" ht="15.75" customHeight="1"/>
    <row r="931" ht="15.75" customHeight="1"/>
    <row r="932" ht="15.75" customHeight="1"/>
    <row r="939" ht="15" customHeight="1"/>
    <row r="940" ht="15" customHeight="1"/>
    <row r="941" ht="15" customHeight="1"/>
    <row r="942" ht="14.25" customHeight="1"/>
    <row r="944" ht="15" customHeight="1"/>
    <row r="951" ht="15.75" customHeight="1"/>
    <row r="952" ht="15.75" customHeight="1"/>
    <row r="953" ht="15.75" customHeight="1"/>
    <row r="954" ht="15.75" customHeight="1"/>
    <row r="957" ht="15" customHeight="1"/>
    <row r="964" ht="15" customHeight="1"/>
    <row r="966" ht="15" customHeight="1"/>
    <row r="975" s="280" customFormat="1" ht="15" customHeight="1"/>
    <row r="976" ht="15" customHeight="1"/>
    <row r="977" ht="15" customHeight="1"/>
    <row r="978" ht="14.25" customHeight="1"/>
    <row r="980" ht="15" customHeight="1"/>
    <row r="990" ht="14.25" customHeight="1"/>
    <row r="992" ht="14.25" customHeight="1"/>
    <row r="994" ht="14.25" customHeight="1"/>
    <row r="995" ht="14.25" customHeight="1"/>
    <row r="996" ht="14.25" customHeight="1"/>
    <row r="997" ht="14.25" customHeight="1"/>
    <row r="999" ht="14.25" customHeight="1"/>
    <row r="1000" ht="14.25" customHeight="1"/>
    <row r="1001" ht="14.25" customHeight="1"/>
    <row r="1002" ht="14.25" customHeight="1"/>
    <row r="1003" ht="14.25" customHeight="1"/>
    <row r="1005" ht="14.25" customHeight="1"/>
    <row r="1008" ht="14.25" customHeight="1"/>
    <row r="1009" ht="15.75" customHeight="1"/>
    <row r="1010" ht="15.75" customHeight="1"/>
    <row r="1011" ht="15.75" customHeight="1"/>
    <row r="1012" ht="15.75" customHeight="1"/>
    <row r="1015" ht="15" customHeight="1"/>
    <row r="1018" ht="16.5" customHeight="1"/>
    <row r="1020" ht="15" customHeight="1"/>
    <row r="1022" ht="15" customHeight="1"/>
    <row r="1031" ht="15.75" customHeight="1"/>
    <row r="1032" ht="15.75" customHeight="1"/>
    <row r="1033" ht="15.75" customHeight="1"/>
    <row r="1034" ht="15.75" customHeight="1"/>
    <row r="1036" ht="15" customHeight="1"/>
    <row r="1041" ht="15" customHeight="1"/>
    <row r="1042" ht="15" customHeight="1"/>
    <row r="1043" ht="15" customHeight="1"/>
    <row r="1044" ht="14.25" customHeight="1"/>
    <row r="1046" ht="15" customHeight="1"/>
    <row r="1053" ht="15.75" customHeight="1"/>
    <row r="1054" ht="15.75" customHeight="1"/>
    <row r="1055" ht="15.75" customHeight="1"/>
    <row r="1056" ht="15.75" customHeight="1"/>
    <row r="1059" ht="15" customHeight="1"/>
    <row r="1065" ht="15.95" customHeight="1"/>
    <row r="1072" ht="15" customHeight="1"/>
    <row r="1074" ht="15" customHeight="1"/>
    <row r="1083" ht="15.75" customHeight="1"/>
    <row r="1084" ht="15.75" customHeight="1"/>
    <row r="1085" ht="15.75" customHeight="1"/>
    <row r="1086" ht="15.75" customHeight="1"/>
    <row r="1088" ht="15" customHeight="1"/>
    <row r="1093" ht="15" customHeight="1"/>
    <row r="1095" ht="15" customHeight="1"/>
    <row r="1104" ht="15.75" customHeight="1"/>
    <row r="1105" ht="15.75" customHeight="1"/>
    <row r="1106" ht="15.75" customHeight="1"/>
    <row r="1107" ht="15.75" customHeight="1"/>
    <row r="1109" ht="15" customHeight="1"/>
    <row r="1114" ht="15" customHeight="1"/>
    <row r="1115" ht="15" customHeight="1"/>
    <row r="1116" ht="15" customHeight="1"/>
    <row r="1117" ht="14.25" customHeight="1"/>
    <row r="1126" ht="15.75" customHeight="1"/>
    <row r="1127" ht="15.75" customHeight="1"/>
    <row r="1128" ht="15.75" customHeight="1"/>
    <row r="1129" ht="15.75" customHeight="1"/>
    <row r="1130" ht="15.75" customHeight="1"/>
    <row r="1132" ht="15" customHeight="1"/>
    <row r="1137" ht="15" customHeight="1"/>
    <row r="1138" ht="15" customHeight="1"/>
    <row r="1139" ht="15" customHeight="1"/>
    <row r="1140" ht="14.25" customHeight="1"/>
    <row r="1149" ht="15" customHeight="1"/>
    <row r="1150" ht="15" customHeight="1"/>
    <row r="1151" ht="15" customHeight="1"/>
    <row r="1152" ht="14.25" customHeight="1"/>
    <row r="1153" ht="15.75" customHeight="1"/>
    <row r="1155" ht="15" customHeight="1"/>
    <row r="1160" ht="15" customHeight="1"/>
    <row r="1161" ht="15" customHeight="1"/>
    <row r="1162" ht="15" customHeight="1"/>
    <row r="1163" ht="14.25" customHeight="1"/>
    <row r="1173" ht="14.25" customHeight="1"/>
    <row r="1175" ht="14.25" customHeight="1"/>
    <row r="1176" ht="14.25" customHeight="1"/>
    <row r="1178" ht="14.25" customHeight="1"/>
    <row r="1179" ht="14.25" customHeight="1"/>
    <row r="1182" ht="14.25" customHeight="1"/>
    <row r="1183" ht="14.25" customHeight="1"/>
    <row r="1184" s="44" customFormat="1"/>
    <row r="1187" ht="14.25" customHeight="1"/>
    <row r="1189" ht="14.25" customHeight="1"/>
    <row r="1190" ht="14.25" customHeight="1"/>
    <row r="1191" ht="14.25" customHeight="1"/>
    <row r="1192" ht="14.25" customHeight="1"/>
    <row r="1193" ht="14.25" customHeight="1"/>
    <row r="1199" ht="15" customHeight="1"/>
    <row r="1200" ht="15" customHeight="1"/>
    <row r="1201" ht="15" customHeight="1"/>
    <row r="1202" ht="14.25" customHeight="1"/>
    <row r="1203" ht="15.75" customHeight="1"/>
    <row r="1205" ht="15" customHeight="1"/>
    <row r="1210" ht="15" customHeight="1"/>
    <row r="1212" ht="15" customHeight="1"/>
    <row r="1215" ht="15" customHeight="1"/>
    <row r="1221" ht="15.75" customHeight="1"/>
    <row r="1222" ht="15.75" customHeight="1"/>
    <row r="1223" ht="15.75" customHeight="1"/>
    <row r="1224" ht="15.75" customHeight="1"/>
    <row r="1226" ht="15" customHeight="1"/>
    <row r="1231" ht="15" customHeight="1"/>
    <row r="1232" ht="15" customHeight="1"/>
    <row r="1233" ht="15" customHeight="1"/>
    <row r="1234" ht="14.25" customHeight="1"/>
    <row r="1243" ht="15" customHeight="1"/>
    <row r="1244" ht="15" customHeight="1"/>
    <row r="1245" ht="15" customHeight="1"/>
    <row r="1246" ht="14.25" customHeight="1"/>
    <row r="1255" s="84" customFormat="1" ht="15.75" customHeight="1"/>
    <row r="1256" ht="15.75" customHeight="1"/>
    <row r="1257" ht="15.75" customHeight="1"/>
    <row r="1258" ht="15.75" customHeight="1"/>
    <row r="1259" ht="15.75" customHeight="1"/>
    <row r="1260" s="51" customFormat="1"/>
    <row r="1266" s="151" customFormat="1" ht="15" customHeight="1"/>
    <row r="1272" s="51" customFormat="1" ht="15" customHeight="1"/>
    <row r="1278" ht="15.75" customHeight="1"/>
    <row r="1279" ht="15.75" customHeight="1"/>
    <row r="1280" ht="15.75" customHeight="1"/>
    <row r="1281" ht="15.75" customHeight="1"/>
    <row r="1283" s="51" customFormat="1" ht="35.25" customHeight="1"/>
    <row r="1289" s="151" customFormat="1" ht="42" customHeight="1"/>
    <row r="1295" s="51" customFormat="1" ht="33" customHeight="1"/>
    <row r="1301" ht="15.75" customHeight="1"/>
    <row r="1302" ht="15.75" customHeight="1"/>
    <row r="1303" ht="15.75" customHeight="1"/>
    <row r="1304" ht="15.75" customHeight="1"/>
    <row r="1306" ht="15" customHeight="1"/>
    <row r="1308" ht="14.25" customHeight="1"/>
    <row r="1309" ht="14.25" customHeight="1"/>
    <row r="1310" ht="14.25" customHeight="1"/>
    <row r="1313" ht="14.25" customHeight="1"/>
    <row r="1317" ht="15.75" customHeight="1"/>
    <row r="1318" ht="15.75" customHeight="1"/>
    <row r="1319" ht="15.75" customHeight="1"/>
    <row r="1320" ht="15.75" customHeight="1"/>
    <row r="1322" ht="15" customHeight="1"/>
    <row r="1323" ht="30.75" customHeight="1"/>
    <row r="1324" ht="14.25" customHeight="1"/>
    <row r="1330" ht="15.75" customHeight="1"/>
    <row r="1331" ht="15.75" customHeight="1"/>
    <row r="1332" ht="15.75" customHeight="1"/>
    <row r="1333" ht="15.75" customHeight="1"/>
    <row r="1335" ht="15" customHeight="1"/>
    <row r="1336" ht="36.75" customHeight="1"/>
    <row r="1337" ht="14.25" customHeight="1"/>
    <row r="1344" ht="15.75" customHeight="1"/>
    <row r="1345" ht="15.75" customHeight="1"/>
    <row r="1346" ht="15.75" customHeight="1"/>
    <row r="1347" ht="15.75" customHeight="1"/>
    <row r="1348" ht="15" customHeight="1"/>
    <row r="1349" ht="37.5" customHeight="1"/>
    <row r="1350" ht="14.25" customHeight="1"/>
    <row r="1355" ht="15.75" customHeight="1"/>
    <row r="1356" ht="15.75" customHeight="1"/>
    <row r="1357" ht="15.75" customHeight="1"/>
    <row r="1358" ht="15.75" customHeight="1"/>
    <row r="1359" ht="15" customHeight="1"/>
    <row r="1360" ht="15" customHeight="1"/>
    <row r="1361" ht="14.25" customHeight="1"/>
    <row r="1367" ht="15.75" customHeight="1"/>
    <row r="1368" ht="15.75" customHeight="1"/>
    <row r="1369" ht="15.75" customHeight="1"/>
    <row r="1370" ht="15.75" customHeight="1"/>
    <row r="1371" ht="15" customHeight="1"/>
    <row r="1372" ht="15" customHeight="1"/>
    <row r="1373" ht="14.25" customHeight="1"/>
    <row r="1378" ht="15.75" customHeight="1"/>
    <row r="1379" ht="15.75" customHeight="1"/>
    <row r="1380" ht="15.75" customHeight="1"/>
    <row r="1381" ht="15.75" customHeight="1"/>
    <row r="1382" ht="15" customHeight="1"/>
    <row r="1383" ht="15" customHeight="1"/>
    <row r="1384" ht="14.25" customHeight="1"/>
    <row r="1389" ht="15.75" customHeight="1"/>
    <row r="1390" ht="15.75" customHeight="1"/>
    <row r="1391" ht="15.75" customHeight="1"/>
    <row r="1392" ht="15.75" customHeight="1"/>
    <row r="1393" ht="15" customHeight="1"/>
    <row r="1394" s="44" customFormat="1" ht="15" customHeight="1"/>
    <row r="1395" ht="14.25" customHeight="1"/>
    <row r="1399" ht="15" customHeight="1"/>
    <row r="1400" ht="15" customHeight="1"/>
    <row r="1401" ht="34.5" customHeight="1"/>
    <row r="1402" ht="15" customHeight="1"/>
    <row r="1411" ht="15" customHeight="1"/>
    <row r="1412" s="158" customFormat="1" ht="15.95" customHeight="1"/>
    <row r="1413" s="158" customFormat="1" ht="15.95" customHeight="1"/>
    <row r="1414" s="158" customFormat="1" ht="15.95" customHeight="1"/>
    <row r="1415" ht="15.95" customHeight="1"/>
    <row r="1416" ht="15" customHeight="1"/>
    <row r="1417" ht="15.95" customHeight="1"/>
    <row r="1418" ht="15.95" customHeight="1"/>
    <row r="1419" ht="15.95" customHeight="1"/>
    <row r="1420" ht="15.95" customHeight="1"/>
    <row r="1421" ht="15.95" customHeight="1"/>
    <row r="1422" ht="15.95" customHeight="1"/>
    <row r="1423" ht="15.95" customHeight="1"/>
    <row r="1424" ht="15.95" customHeight="1"/>
    <row r="1425" ht="25.5" customHeight="1"/>
    <row r="1426" ht="15.95" customHeight="1"/>
    <row r="1427" ht="15.95" customHeight="1"/>
    <row r="1428" ht="15.95" customHeight="1"/>
    <row r="1429" ht="15.95" customHeight="1"/>
    <row r="1430" ht="15.95" customHeight="1"/>
    <row r="1431" ht="15.95" customHeight="1"/>
    <row r="1432" ht="15.95" customHeight="1"/>
    <row r="1433" ht="15.95" customHeight="1"/>
    <row r="1434" ht="15.95" customHeight="1"/>
    <row r="1435" ht="15.95" customHeight="1"/>
    <row r="1436" ht="15.95" customHeight="1"/>
    <row r="1437" ht="15.95" customHeight="1"/>
    <row r="1438" ht="15.95" customHeight="1"/>
    <row r="1439" ht="15.95" customHeight="1"/>
    <row r="1440" ht="15.95" customHeight="1"/>
    <row r="1441" ht="15.95" customHeight="1"/>
    <row r="1442" ht="15.95" customHeight="1"/>
    <row r="1443" ht="15.95" customHeight="1"/>
    <row r="1444" ht="15.95" customHeight="1"/>
    <row r="1445" ht="15.95" customHeight="1"/>
    <row r="1446" ht="15.95" customHeight="1"/>
    <row r="1447" ht="15.95" customHeight="1"/>
    <row r="1448" ht="15.95" customHeight="1"/>
    <row r="1449" ht="15.95" customHeight="1"/>
    <row r="1450" ht="15.95" customHeight="1"/>
    <row r="1451" ht="46.5" customHeight="1"/>
    <row r="1452" ht="15.95" customHeight="1"/>
    <row r="1453" ht="15.95" customHeight="1"/>
    <row r="1454" ht="15.95" customHeight="1"/>
    <row r="1455" ht="15.95" customHeight="1"/>
    <row r="1456" ht="15.95" customHeight="1"/>
    <row r="1457" ht="15.95" customHeight="1"/>
    <row r="1458" ht="15.95" customHeight="1"/>
    <row r="1459" ht="15.95" customHeight="1"/>
    <row r="1460" ht="15.95" customHeight="1"/>
    <row r="1461" ht="15.95" customHeight="1"/>
    <row r="1462" ht="15.95" customHeight="1"/>
    <row r="1463" ht="15.95" customHeight="1"/>
    <row r="1464" ht="15.95" customHeight="1"/>
    <row r="1465" ht="15.95" customHeight="1"/>
    <row r="1466" ht="15.95" customHeight="1"/>
    <row r="1467" ht="15.95" customHeight="1"/>
    <row r="1468" ht="15.95" customHeight="1"/>
    <row r="1469" ht="15.95" customHeight="1"/>
    <row r="1470" ht="15.95" customHeight="1"/>
    <row r="1471" ht="15.95" customHeight="1"/>
    <row r="1472" ht="15.95" customHeight="1"/>
    <row r="1473" ht="15.95" customHeight="1"/>
    <row r="1474" ht="36" customHeight="1"/>
    <row r="1485" ht="14.25" customHeight="1"/>
    <row r="1487" ht="14.25" customHeight="1"/>
    <row r="1489" ht="15.95" customHeight="1"/>
    <row r="1490" ht="15.95" customHeight="1"/>
    <row r="1491" ht="15.95" customHeight="1"/>
    <row r="1492" ht="15.95" customHeight="1"/>
    <row r="1493" ht="15.95" customHeight="1"/>
    <row r="1494" ht="15.95" customHeight="1"/>
    <row r="1495" ht="15.95" customHeight="1"/>
    <row r="1496" ht="15.95" customHeight="1"/>
    <row r="1497" ht="37.5" customHeight="1"/>
    <row r="1498" ht="15.95" customHeight="1"/>
    <row r="1499" ht="15.95" customHeight="1"/>
    <row r="1500" ht="15.95" customHeight="1"/>
    <row r="1501" ht="15.95" customHeight="1"/>
    <row r="1502" ht="15.95" customHeight="1"/>
    <row r="1503" ht="15.95" customHeight="1"/>
    <row r="1504" ht="15.95" customHeight="1"/>
    <row r="1505" ht="15.95" customHeight="1"/>
    <row r="1506" ht="15.95" customHeight="1"/>
    <row r="1507" ht="15.95" customHeight="1"/>
    <row r="1508" ht="15.95" customHeight="1"/>
    <row r="1509" ht="15.95" customHeight="1"/>
    <row r="1510" ht="15.95" customHeight="1"/>
    <row r="1511" ht="15.95" customHeight="1"/>
    <row r="1512" ht="15.95" customHeight="1"/>
    <row r="1513" ht="30" customHeight="1"/>
    <row r="1514" ht="15.95" customHeight="1"/>
    <row r="1515" ht="15.95" customHeight="1"/>
    <row r="1516" ht="15" customHeight="1"/>
    <row r="1517" ht="15.95" customHeight="1"/>
    <row r="1518" ht="15.95" customHeight="1"/>
    <row r="1519" ht="15.95" customHeight="1"/>
    <row r="1520" ht="15.95" customHeight="1"/>
    <row r="1521" ht="15.95" customHeight="1"/>
    <row r="1522" ht="15.95" customHeight="1"/>
    <row r="1523" ht="15.95" customHeight="1"/>
    <row r="1524" ht="15.95" customHeight="1"/>
    <row r="1525" ht="15.95" customHeight="1"/>
    <row r="1526" ht="15.95" customHeight="1"/>
    <row r="1529" ht="14.25" customHeight="1"/>
    <row r="1532" ht="14.25" customHeight="1"/>
    <row r="1534" ht="15.95" customHeight="1"/>
    <row r="1535" ht="15.95" customHeight="1"/>
    <row r="1536" ht="15.95" customHeight="1"/>
    <row r="1537" ht="15.95" customHeight="1"/>
    <row r="1538" ht="15.95" customHeight="1"/>
    <row r="1539" ht="15.95" customHeight="1"/>
    <row r="1540" ht="16.5" customHeight="1"/>
    <row r="1541" ht="16.5" customHeight="1"/>
    <row r="1542" ht="32.25" customHeight="1"/>
    <row r="1543" ht="16.5" customHeight="1"/>
    <row r="1544" ht="16.5" customHeight="1"/>
    <row r="1545" ht="16.5" customHeight="1"/>
    <row r="1546" ht="16.5" customHeight="1"/>
    <row r="1547" ht="16.5" customHeight="1"/>
    <row r="1553" ht="15.95" customHeight="1"/>
    <row r="1559" ht="15.95" customHeight="1"/>
    <row r="1560" ht="15.95" customHeight="1"/>
    <row r="1569" ht="15.95" customHeight="1"/>
    <row r="1582" ht="15.95" customHeight="1"/>
    <row r="1583" ht="15.95" customHeight="1"/>
    <row r="1584" ht="15.95" customHeight="1"/>
    <row r="1585" ht="15.95" customHeight="1"/>
    <row r="1586" ht="15.95" customHeight="1"/>
    <row r="1587" ht="15.95" customHeight="1"/>
    <row r="1588" ht="15.95" customHeight="1"/>
    <row r="1591" ht="15" customHeight="1"/>
    <row r="1592" ht="15.95" customHeight="1"/>
    <row r="1593" ht="15.95" customHeight="1"/>
    <row r="1594" ht="15" customHeight="1"/>
    <row r="1596" ht="14.25" customHeight="1"/>
  </sheetData>
  <mergeCells count="14">
    <mergeCell ref="B23:G23"/>
    <mergeCell ref="B12:G12"/>
    <mergeCell ref="B13:G13"/>
    <mergeCell ref="B14:G14"/>
    <mergeCell ref="B18:G18"/>
    <mergeCell ref="B19:G19"/>
    <mergeCell ref="B20:G20"/>
    <mergeCell ref="B21:G21"/>
    <mergeCell ref="B22:G22"/>
    <mergeCell ref="B11:G11"/>
    <mergeCell ref="B10:G10"/>
    <mergeCell ref="B15:G15"/>
    <mergeCell ref="B16:G16"/>
    <mergeCell ref="B17:G17"/>
  </mergeCells>
  <hyperlinks>
    <hyperlink ref="H12" location="'Datos Generales'!E9" display="X"/>
    <hyperlink ref="H13" location="'Datos Generales'!E38" display="X"/>
    <hyperlink ref="I12:I23" location="'Región Natural'!A1" display="X"/>
    <hyperlink ref="J12:J17" location="'Rama de Actividad'!A1" display="x"/>
    <hyperlink ref="H14" location="'Datos Generales'!E142" display="X"/>
    <hyperlink ref="H15" location="'Datos Generales'!E152" display="X"/>
    <hyperlink ref="H16" location="'Datos Generales'!E173" display="X"/>
    <hyperlink ref="H17" location="'Datos Generales'!E370" display="X"/>
    <hyperlink ref="H18" location="'Datos Generales'!E569" display="X"/>
    <hyperlink ref="H19" location="CONTENIDO!E1257" display="X"/>
    <hyperlink ref="H20" location="'Datos Generales'!E1326" display="X"/>
    <hyperlink ref="H21" location="'Datos Generales'!E1406" display="X"/>
    <hyperlink ref="H22" location="'Datos Generales'!E1416" display="X"/>
    <hyperlink ref="H23" location="'Datos Generales'!E1407" display="X"/>
  </hyperlinks>
  <pageMargins left="0.75" right="0.75" top="1" bottom="1" header="0.5" footer="0.5"/>
  <pageSetup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dimension ref="A8:AH1458"/>
  <sheetViews>
    <sheetView showGridLines="0" topLeftCell="A1403" zoomScale="70" zoomScaleNormal="70" workbookViewId="0">
      <selection activeCell="B1416" sqref="B1416:E1416"/>
    </sheetView>
  </sheetViews>
  <sheetFormatPr baseColWidth="10" defaultColWidth="9.140625" defaultRowHeight="14.25"/>
  <cols>
    <col min="1" max="1" width="6.28515625" style="3" customWidth="1"/>
    <col min="2" max="2" width="27.5703125" style="51" customWidth="1"/>
    <col min="3" max="3" width="24.28515625" style="3" customWidth="1"/>
    <col min="4" max="5" width="20" style="3" customWidth="1"/>
    <col min="6" max="6" width="30.5703125" style="3" customWidth="1"/>
    <col min="7" max="7" width="19.7109375" style="3" customWidth="1"/>
    <col min="8" max="8" width="28.28515625" style="3" customWidth="1"/>
    <col min="9" max="9" width="20.7109375" style="3" customWidth="1"/>
    <col min="10" max="10" width="15.42578125" style="3" bestFit="1" customWidth="1"/>
    <col min="11" max="11" width="16.85546875" style="3" bestFit="1" customWidth="1"/>
    <col min="12" max="12" width="22.85546875" style="3" bestFit="1" customWidth="1"/>
    <col min="13" max="13" width="28.5703125" style="3" customWidth="1"/>
    <col min="14" max="14" width="14.7109375" style="3" customWidth="1"/>
    <col min="15" max="15" width="20" style="3" bestFit="1" customWidth="1"/>
    <col min="16" max="16" width="15.42578125" style="3" bestFit="1" customWidth="1"/>
    <col min="17" max="17" width="13.28515625" style="3" customWidth="1"/>
    <col min="18" max="20" width="13.140625" style="3" customWidth="1"/>
    <col min="21" max="21" width="13.7109375" style="3" customWidth="1"/>
    <col min="22" max="31" width="13.5703125" style="3" customWidth="1"/>
    <col min="32" max="131" width="9.42578125" style="3" customWidth="1"/>
    <col min="132" max="16384" width="9.140625" style="3"/>
  </cols>
  <sheetData>
    <row r="8" spans="1:14" ht="15">
      <c r="B8" s="348" t="s">
        <v>135</v>
      </c>
      <c r="C8" s="348"/>
      <c r="D8" s="348"/>
      <c r="E8" s="348"/>
      <c r="F8" s="348"/>
      <c r="G8" s="348"/>
      <c r="H8" s="16"/>
      <c r="I8" s="16"/>
      <c r="J8" s="16"/>
      <c r="K8" s="16"/>
      <c r="L8" s="16"/>
      <c r="M8" s="16"/>
      <c r="N8" s="2"/>
    </row>
    <row r="9" spans="1:14" ht="15">
      <c r="B9" s="348" t="s">
        <v>416</v>
      </c>
      <c r="C9" s="348"/>
      <c r="D9" s="348"/>
      <c r="E9" s="348"/>
      <c r="F9" s="348"/>
      <c r="G9" s="348"/>
      <c r="H9" s="16"/>
      <c r="I9" s="16"/>
      <c r="J9" s="16"/>
      <c r="K9" s="16"/>
      <c r="L9" s="16"/>
      <c r="M9" s="16"/>
      <c r="N9" s="2"/>
    </row>
    <row r="10" spans="1:14" ht="15">
      <c r="A10" s="133"/>
      <c r="B10" s="334" t="s">
        <v>136</v>
      </c>
      <c r="C10" s="334"/>
      <c r="D10" s="334"/>
      <c r="E10" s="334"/>
      <c r="F10" s="334"/>
      <c r="G10" s="334"/>
      <c r="H10" s="16"/>
      <c r="I10" s="16"/>
      <c r="J10" s="16"/>
      <c r="K10" s="16"/>
      <c r="L10" s="16"/>
      <c r="M10" s="16"/>
      <c r="N10" s="2"/>
    </row>
    <row r="11" spans="1:14">
      <c r="B11" s="312" t="s">
        <v>131</v>
      </c>
      <c r="C11" s="312"/>
      <c r="D11" s="312"/>
      <c r="E11" s="312"/>
      <c r="F11" s="312"/>
      <c r="G11" s="312"/>
      <c r="H11" s="15"/>
      <c r="I11" s="15"/>
      <c r="J11" s="15"/>
      <c r="K11" s="15"/>
      <c r="L11" s="15"/>
      <c r="M11" s="15"/>
      <c r="N11" s="2"/>
    </row>
    <row r="12" spans="1:14" ht="15" customHeight="1">
      <c r="B12" s="6"/>
      <c r="C12" s="6"/>
      <c r="D12" s="6"/>
      <c r="E12" s="6"/>
      <c r="F12" s="6"/>
      <c r="G12" s="6"/>
      <c r="H12" s="15"/>
      <c r="I12" s="15"/>
      <c r="J12" s="15"/>
      <c r="K12" s="15"/>
      <c r="L12" s="15"/>
      <c r="M12" s="15"/>
      <c r="N12" s="2"/>
    </row>
    <row r="13" spans="1:14" ht="15">
      <c r="A13" s="7" t="s">
        <v>0</v>
      </c>
      <c r="B13" s="17" t="s">
        <v>132</v>
      </c>
      <c r="C13" s="313" t="s">
        <v>136</v>
      </c>
      <c r="D13" s="314"/>
      <c r="E13" s="314"/>
      <c r="F13" s="315"/>
      <c r="G13" s="61" t="s">
        <v>141</v>
      </c>
    </row>
    <row r="14" spans="1:14">
      <c r="A14" s="8"/>
      <c r="B14" s="316" t="s">
        <v>133</v>
      </c>
      <c r="C14" s="309" t="s">
        <v>1</v>
      </c>
      <c r="D14" s="309"/>
      <c r="E14" s="309"/>
      <c r="F14" s="309"/>
      <c r="G14" s="18">
        <v>85.576869999999971</v>
      </c>
    </row>
    <row r="15" spans="1:14">
      <c r="A15" s="10"/>
      <c r="B15" s="316"/>
      <c r="C15" s="310" t="s">
        <v>2</v>
      </c>
      <c r="D15" s="310"/>
      <c r="E15" s="310"/>
      <c r="F15" s="310"/>
      <c r="G15" s="19">
        <v>2536.7141499999912</v>
      </c>
    </row>
    <row r="16" spans="1:14">
      <c r="A16" s="10"/>
      <c r="B16" s="316"/>
      <c r="C16" s="309" t="s">
        <v>483</v>
      </c>
      <c r="D16" s="309"/>
      <c r="E16" s="309"/>
      <c r="F16" s="309"/>
      <c r="G16" s="18">
        <v>52.642690000000009</v>
      </c>
    </row>
    <row r="17" spans="1:8">
      <c r="A17" s="10"/>
      <c r="B17" s="316"/>
      <c r="C17" s="389" t="s">
        <v>3</v>
      </c>
      <c r="D17" s="389"/>
      <c r="E17" s="389"/>
      <c r="F17" s="389"/>
      <c r="G17" s="19">
        <v>41.301479999999998</v>
      </c>
    </row>
    <row r="18" spans="1:8">
      <c r="A18" s="10"/>
      <c r="B18" s="316"/>
      <c r="C18" s="309" t="s">
        <v>4</v>
      </c>
      <c r="D18" s="309"/>
      <c r="E18" s="309"/>
      <c r="F18" s="309"/>
      <c r="G18" s="18">
        <v>286.83135999999973</v>
      </c>
    </row>
    <row r="19" spans="1:8">
      <c r="A19" s="10"/>
      <c r="B19" s="316"/>
      <c r="C19" s="310" t="s">
        <v>5</v>
      </c>
      <c r="D19" s="310"/>
      <c r="E19" s="310"/>
      <c r="F19" s="310"/>
      <c r="G19" s="19">
        <v>604.67059999999981</v>
      </c>
    </row>
    <row r="20" spans="1:8">
      <c r="A20" s="10"/>
      <c r="B20" s="316"/>
      <c r="C20" s="309" t="s">
        <v>6</v>
      </c>
      <c r="D20" s="309"/>
      <c r="E20" s="309"/>
      <c r="F20" s="309"/>
      <c r="G20" s="18">
        <v>813.89589999999964</v>
      </c>
    </row>
    <row r="21" spans="1:8">
      <c r="A21" s="10"/>
      <c r="B21" s="316"/>
      <c r="C21" s="310" t="s">
        <v>7</v>
      </c>
      <c r="D21" s="310"/>
      <c r="E21" s="310"/>
      <c r="F21" s="310"/>
      <c r="G21" s="19">
        <v>294.60385999999994</v>
      </c>
      <c r="H21" s="216" t="s">
        <v>439</v>
      </c>
    </row>
    <row r="22" spans="1:8">
      <c r="A22" s="10"/>
      <c r="B22" s="316"/>
      <c r="C22" s="309" t="s">
        <v>8</v>
      </c>
      <c r="D22" s="309"/>
      <c r="E22" s="309"/>
      <c r="F22" s="309"/>
      <c r="G22" s="18">
        <v>587.76310999999976</v>
      </c>
    </row>
    <row r="23" spans="1:8">
      <c r="A23" s="10"/>
      <c r="B23" s="316"/>
      <c r="C23" s="310" t="s">
        <v>9</v>
      </c>
      <c r="D23" s="310"/>
      <c r="E23" s="310"/>
      <c r="F23" s="310"/>
      <c r="G23" s="19">
        <v>5304.0000200000131</v>
      </c>
    </row>
    <row r="24" spans="1:8">
      <c r="B24" s="311" t="s">
        <v>134</v>
      </c>
      <c r="C24" s="309" t="s">
        <v>1</v>
      </c>
      <c r="D24" s="309"/>
      <c r="E24" s="309"/>
      <c r="F24" s="309"/>
      <c r="G24" s="20">
        <f>+G14/$G$23</f>
        <v>1.6134402277019552E-2</v>
      </c>
    </row>
    <row r="25" spans="1:8">
      <c r="B25" s="311"/>
      <c r="C25" s="310" t="s">
        <v>2</v>
      </c>
      <c r="D25" s="310"/>
      <c r="E25" s="310"/>
      <c r="F25" s="310"/>
      <c r="G25" s="21">
        <f>+G15/$G$23</f>
        <v>0.47826435528557648</v>
      </c>
    </row>
    <row r="26" spans="1:8">
      <c r="B26" s="311"/>
      <c r="C26" s="309" t="s">
        <v>483</v>
      </c>
      <c r="D26" s="309"/>
      <c r="E26" s="309"/>
      <c r="F26" s="309"/>
      <c r="G26" s="20">
        <f>+G16/$G$23</f>
        <v>9.9250923456821322E-3</v>
      </c>
    </row>
    <row r="27" spans="1:8">
      <c r="B27" s="311"/>
      <c r="C27" s="389" t="s">
        <v>3</v>
      </c>
      <c r="D27" s="389"/>
      <c r="E27" s="389"/>
      <c r="F27" s="389"/>
      <c r="G27" s="21">
        <f>+G17/$G$23</f>
        <v>7.7868551742576913E-3</v>
      </c>
    </row>
    <row r="28" spans="1:8">
      <c r="B28" s="311"/>
      <c r="C28" s="309" t="s">
        <v>4</v>
      </c>
      <c r="D28" s="309"/>
      <c r="E28" s="309"/>
      <c r="F28" s="309"/>
      <c r="G28" s="20">
        <f>+G18/$G$23</f>
        <v>5.4078310504983559E-2</v>
      </c>
    </row>
    <row r="29" spans="1:8">
      <c r="B29" s="311"/>
      <c r="C29" s="310" t="s">
        <v>5</v>
      </c>
      <c r="D29" s="310"/>
      <c r="E29" s="310"/>
      <c r="F29" s="310"/>
      <c r="G29" s="21">
        <f>+G19/$G$23</f>
        <v>0.1140027522096424</v>
      </c>
    </row>
    <row r="30" spans="1:8">
      <c r="B30" s="311"/>
      <c r="C30" s="309" t="s">
        <v>6</v>
      </c>
      <c r="D30" s="309"/>
      <c r="E30" s="309"/>
      <c r="F30" s="309"/>
      <c r="G30" s="20">
        <f>+G20/$G$23</f>
        <v>0.15344945266421731</v>
      </c>
    </row>
    <row r="31" spans="1:8">
      <c r="B31" s="311"/>
      <c r="C31" s="310" t="s">
        <v>7</v>
      </c>
      <c r="D31" s="310"/>
      <c r="E31" s="310"/>
      <c r="F31" s="310"/>
      <c r="G31" s="21">
        <f>+G21/$G$23</f>
        <v>5.5543713968537883E-2</v>
      </c>
      <c r="H31" s="29"/>
    </row>
    <row r="32" spans="1:8">
      <c r="B32" s="311"/>
      <c r="C32" s="309" t="s">
        <v>8</v>
      </c>
      <c r="D32" s="309"/>
      <c r="E32" s="309"/>
      <c r="F32" s="309"/>
      <c r="G32" s="20">
        <f>+G22/$G$23</f>
        <v>0.11081506557007861</v>
      </c>
      <c r="H32" s="29"/>
    </row>
    <row r="33" spans="1:14">
      <c r="B33" s="311"/>
      <c r="C33" s="310" t="s">
        <v>9</v>
      </c>
      <c r="D33" s="310"/>
      <c r="E33" s="310"/>
      <c r="F33" s="310"/>
      <c r="G33" s="22">
        <f>SUM(G24:G32)</f>
        <v>0.99999999999999556</v>
      </c>
      <c r="H33" s="29"/>
    </row>
    <row r="34" spans="1:14">
      <c r="C34" s="23" t="s">
        <v>140</v>
      </c>
      <c r="H34" s="29"/>
    </row>
    <row r="35" spans="1:14">
      <c r="C35" s="23"/>
      <c r="H35" s="29"/>
    </row>
    <row r="36" spans="1:14">
      <c r="C36" s="23"/>
      <c r="H36" s="29"/>
    </row>
    <row r="37" spans="1:14" ht="15">
      <c r="A37" s="348" t="s">
        <v>135</v>
      </c>
      <c r="B37" s="348"/>
      <c r="C37" s="348"/>
      <c r="D37" s="348"/>
      <c r="E37" s="348"/>
      <c r="F37" s="348"/>
      <c r="G37" s="16"/>
      <c r="H37" s="29"/>
      <c r="I37" s="16"/>
      <c r="J37" s="16"/>
      <c r="K37" s="16"/>
      <c r="L37" s="16"/>
      <c r="M37" s="16"/>
      <c r="N37" s="2"/>
    </row>
    <row r="38" spans="1:14" s="5" customFormat="1" ht="15">
      <c r="A38" s="334" t="s">
        <v>139</v>
      </c>
      <c r="B38" s="334"/>
      <c r="C38" s="334"/>
      <c r="D38" s="334"/>
      <c r="E38" s="334"/>
      <c r="F38" s="334"/>
      <c r="G38" s="14"/>
      <c r="H38" s="29"/>
      <c r="I38" s="14"/>
      <c r="J38" s="14"/>
      <c r="K38" s="14"/>
      <c r="L38" s="14"/>
      <c r="M38" s="14"/>
      <c r="N38" s="4"/>
    </row>
    <row r="39" spans="1:14">
      <c r="A39" s="312" t="s">
        <v>131</v>
      </c>
      <c r="B39" s="312"/>
      <c r="C39" s="312"/>
      <c r="D39" s="312"/>
      <c r="E39" s="312"/>
      <c r="F39" s="312"/>
      <c r="G39" s="15"/>
      <c r="H39" s="29"/>
      <c r="I39" s="15"/>
      <c r="J39" s="15"/>
      <c r="K39" s="15"/>
      <c r="L39" s="15"/>
      <c r="M39" s="15"/>
      <c r="N39" s="2"/>
    </row>
    <row r="40" spans="1:14">
      <c r="A40" s="6"/>
      <c r="B40" s="6"/>
      <c r="C40" s="6"/>
      <c r="D40" s="6"/>
      <c r="E40" s="6"/>
      <c r="F40" s="6"/>
      <c r="G40" s="15"/>
      <c r="H40" s="29"/>
      <c r="I40" s="15"/>
      <c r="J40" s="15"/>
      <c r="K40" s="15"/>
      <c r="L40" s="15"/>
      <c r="M40" s="15"/>
      <c r="N40" s="2"/>
    </row>
    <row r="41" spans="1:14" ht="15">
      <c r="A41" s="6"/>
      <c r="B41" s="61" t="s">
        <v>132</v>
      </c>
      <c r="C41" s="61" t="s">
        <v>48</v>
      </c>
      <c r="D41" s="61" t="s">
        <v>49</v>
      </c>
      <c r="E41" s="61" t="s">
        <v>141</v>
      </c>
      <c r="F41" s="33"/>
      <c r="G41" s="33"/>
      <c r="H41" s="34"/>
      <c r="I41" s="15"/>
      <c r="J41" s="15"/>
      <c r="K41" s="15"/>
      <c r="L41" s="15"/>
      <c r="M41" s="15"/>
      <c r="N41" s="2"/>
    </row>
    <row r="42" spans="1:14">
      <c r="B42" s="85" t="s">
        <v>133</v>
      </c>
      <c r="C42" s="64">
        <v>5131.8968500000183</v>
      </c>
      <c r="D42" s="64">
        <v>172.10317000000001</v>
      </c>
      <c r="E42" s="64">
        <v>5304.0000200000131</v>
      </c>
      <c r="F42" s="15"/>
      <c r="G42" s="30"/>
      <c r="H42" s="15"/>
      <c r="I42" s="15"/>
      <c r="J42" s="15"/>
      <c r="K42" s="15"/>
      <c r="L42" s="15"/>
      <c r="M42" s="2"/>
    </row>
    <row r="43" spans="1:14">
      <c r="B43" s="214" t="s">
        <v>134</v>
      </c>
      <c r="C43" s="209">
        <f>+C42/E42</f>
        <v>0.96755219280711946</v>
      </c>
      <c r="D43" s="209">
        <f>+D42/E42</f>
        <v>3.2447807192881491E-2</v>
      </c>
      <c r="E43" s="209">
        <f>+C43+D43</f>
        <v>1.0000000000000009</v>
      </c>
      <c r="F43" s="6"/>
      <c r="G43" s="15"/>
      <c r="H43" s="30"/>
      <c r="I43" s="15"/>
      <c r="J43" s="15"/>
      <c r="K43" s="15"/>
      <c r="L43" s="15"/>
      <c r="M43" s="15"/>
      <c r="N43" s="2"/>
    </row>
    <row r="44" spans="1:14">
      <c r="C44" s="23" t="s">
        <v>140</v>
      </c>
      <c r="H44" s="29"/>
    </row>
    <row r="45" spans="1:14">
      <c r="A45" s="6"/>
      <c r="B45" s="6"/>
      <c r="C45" s="6"/>
      <c r="D45" s="6"/>
      <c r="E45" s="6"/>
      <c r="F45" s="6"/>
      <c r="G45" s="15"/>
      <c r="H45" s="15"/>
      <c r="I45" s="15"/>
      <c r="J45" s="15"/>
      <c r="K45" s="15"/>
      <c r="L45" s="15"/>
      <c r="M45" s="15"/>
      <c r="N45" s="2"/>
    </row>
    <row r="46" spans="1:14" ht="13.5" customHeight="1">
      <c r="A46" s="6"/>
      <c r="B46" s="6"/>
      <c r="C46" s="6"/>
      <c r="D46" s="6"/>
      <c r="E46" s="6"/>
      <c r="F46" s="6"/>
      <c r="G46" s="15"/>
      <c r="H46" s="29"/>
      <c r="I46" s="15"/>
      <c r="J46" s="15"/>
      <c r="K46" s="15"/>
      <c r="L46" s="15"/>
      <c r="M46" s="15"/>
      <c r="N46" s="2"/>
    </row>
    <row r="47" spans="1:14">
      <c r="A47" s="6"/>
      <c r="B47" s="6"/>
      <c r="C47" s="6"/>
      <c r="D47" s="6"/>
      <c r="E47" s="6"/>
      <c r="F47" s="6"/>
      <c r="G47" s="15"/>
      <c r="H47" s="29"/>
      <c r="I47" s="15"/>
      <c r="J47" s="15"/>
      <c r="K47" s="15"/>
      <c r="L47" s="15"/>
      <c r="M47" s="15"/>
      <c r="N47" s="2"/>
    </row>
    <row r="48" spans="1:14">
      <c r="A48" s="6"/>
      <c r="B48" s="6"/>
      <c r="C48" s="6"/>
      <c r="D48" s="6"/>
      <c r="E48" s="6"/>
      <c r="F48" s="6"/>
      <c r="G48" s="15"/>
      <c r="H48" s="29"/>
      <c r="I48" s="15"/>
      <c r="J48" s="15"/>
      <c r="K48" s="15"/>
      <c r="L48" s="15"/>
      <c r="M48" s="15"/>
      <c r="N48" s="2"/>
    </row>
    <row r="49" spans="1:15" ht="15">
      <c r="B49" s="348" t="s">
        <v>135</v>
      </c>
      <c r="C49" s="348"/>
      <c r="D49" s="348"/>
      <c r="E49" s="348"/>
      <c r="F49" s="348"/>
      <c r="G49" s="16"/>
      <c r="H49" s="16"/>
      <c r="I49" s="16"/>
      <c r="J49" s="16"/>
      <c r="K49" s="16"/>
      <c r="L49" s="16"/>
      <c r="M49" s="16"/>
      <c r="N49" s="2"/>
    </row>
    <row r="50" spans="1:15" ht="15">
      <c r="B50" s="348" t="s">
        <v>416</v>
      </c>
      <c r="C50" s="348"/>
      <c r="D50" s="348"/>
      <c r="E50" s="348"/>
      <c r="F50" s="348"/>
      <c r="G50" s="16"/>
      <c r="H50" s="16"/>
      <c r="I50" s="16"/>
      <c r="J50" s="16"/>
      <c r="K50" s="16"/>
      <c r="L50" s="16"/>
      <c r="M50" s="16"/>
      <c r="N50" s="2"/>
    </row>
    <row r="51" spans="1:15" s="5" customFormat="1" ht="15" customHeight="1">
      <c r="B51" s="348" t="s">
        <v>142</v>
      </c>
      <c r="C51" s="348"/>
      <c r="D51" s="348"/>
      <c r="E51" s="348"/>
      <c r="F51" s="348"/>
      <c r="G51" s="14"/>
      <c r="H51" s="14"/>
      <c r="I51" s="14"/>
      <c r="J51" s="14"/>
      <c r="K51" s="14"/>
      <c r="L51" s="14"/>
      <c r="M51" s="14"/>
      <c r="N51" s="4"/>
    </row>
    <row r="52" spans="1:15">
      <c r="B52" s="312" t="s">
        <v>131</v>
      </c>
      <c r="C52" s="312"/>
      <c r="D52" s="312"/>
      <c r="E52" s="312"/>
      <c r="F52" s="312"/>
      <c r="G52" s="15"/>
      <c r="H52" s="15"/>
      <c r="I52" s="15"/>
      <c r="J52" s="15"/>
      <c r="K52" s="15"/>
      <c r="L52" s="15"/>
      <c r="M52" s="15"/>
      <c r="N52" s="2"/>
    </row>
    <row r="53" spans="1:15">
      <c r="B53" s="6"/>
      <c r="C53" s="6"/>
      <c r="D53" s="6"/>
      <c r="E53" s="6"/>
      <c r="F53" s="15"/>
      <c r="G53" s="15"/>
      <c r="H53" s="15"/>
      <c r="I53" s="15"/>
      <c r="J53" s="15"/>
      <c r="K53" s="15"/>
      <c r="L53" s="15"/>
      <c r="M53" s="15"/>
      <c r="N53" s="2"/>
    </row>
    <row r="54" spans="1:15" ht="15">
      <c r="B54" s="367" t="s">
        <v>132</v>
      </c>
      <c r="C54" s="368" t="s">
        <v>487</v>
      </c>
      <c r="D54" s="368"/>
      <c r="E54" s="368"/>
      <c r="F54" s="367" t="s">
        <v>141</v>
      </c>
    </row>
    <row r="55" spans="1:15" ht="30.75" customHeight="1">
      <c r="B55" s="367"/>
      <c r="C55" s="28" t="s">
        <v>48</v>
      </c>
      <c r="D55" s="368" t="s">
        <v>49</v>
      </c>
      <c r="E55" s="368"/>
      <c r="F55" s="367"/>
    </row>
    <row r="56" spans="1:15">
      <c r="B56" s="85" t="s">
        <v>133</v>
      </c>
      <c r="C56" s="52">
        <v>5287.8383100000128</v>
      </c>
      <c r="D56" s="413">
        <v>16.161709999999999</v>
      </c>
      <c r="E56" s="413"/>
      <c r="F56" s="64">
        <v>5304.0000200000131</v>
      </c>
    </row>
    <row r="57" spans="1:15">
      <c r="B57" s="188" t="s">
        <v>134</v>
      </c>
      <c r="C57" s="189">
        <f>+C56/F56</f>
        <v>0.99695292044889539</v>
      </c>
      <c r="D57" s="369">
        <f>+D56/F56</f>
        <v>3.0470795511045191E-3</v>
      </c>
      <c r="E57" s="371"/>
      <c r="F57" s="189">
        <f>+C57+D57</f>
        <v>0.99999999999999989</v>
      </c>
    </row>
    <row r="58" spans="1:15">
      <c r="A58" s="67"/>
      <c r="B58" s="184" t="s">
        <v>140</v>
      </c>
    </row>
    <row r="59" spans="1:15">
      <c r="C59" s="23"/>
    </row>
    <row r="61" spans="1:15" ht="15">
      <c r="B61" s="334" t="s">
        <v>135</v>
      </c>
      <c r="C61" s="334"/>
      <c r="D61" s="334"/>
      <c r="E61" s="16"/>
      <c r="F61" s="16"/>
      <c r="G61" s="16"/>
      <c r="H61" s="16"/>
    </row>
    <row r="62" spans="1:15" ht="15">
      <c r="B62" s="348" t="s">
        <v>416</v>
      </c>
      <c r="C62" s="348"/>
      <c r="D62" s="348"/>
      <c r="E62" s="16"/>
      <c r="F62" s="16"/>
      <c r="G62" s="16"/>
      <c r="H62" s="16"/>
    </row>
    <row r="63" spans="1:15" s="5" customFormat="1" ht="30.75" customHeight="1">
      <c r="B63" s="334" t="s">
        <v>488</v>
      </c>
      <c r="C63" s="334"/>
      <c r="D63" s="334"/>
      <c r="E63" s="14"/>
      <c r="F63" s="14"/>
      <c r="G63" s="14"/>
      <c r="H63" s="14"/>
      <c r="I63" s="3"/>
      <c r="J63" s="3"/>
      <c r="K63" s="3"/>
      <c r="L63" s="3"/>
      <c r="M63" s="3"/>
      <c r="N63" s="3"/>
      <c r="O63" s="3"/>
    </row>
    <row r="64" spans="1:15">
      <c r="B64" s="312" t="s">
        <v>148</v>
      </c>
      <c r="C64" s="312"/>
      <c r="D64" s="312"/>
      <c r="E64" s="15"/>
      <c r="F64" s="15"/>
      <c r="G64" s="15"/>
      <c r="H64" s="10"/>
    </row>
    <row r="67" spans="2:15" ht="15">
      <c r="B67" s="61" t="s">
        <v>132</v>
      </c>
      <c r="C67" s="61" t="s">
        <v>489</v>
      </c>
      <c r="D67" s="211" t="s">
        <v>141</v>
      </c>
    </row>
    <row r="68" spans="2:15">
      <c r="B68" s="85" t="s">
        <v>133</v>
      </c>
      <c r="C68" s="127">
        <v>1626719224.5686481</v>
      </c>
      <c r="D68" s="191">
        <v>5304.0000200000131</v>
      </c>
    </row>
    <row r="69" spans="2:15">
      <c r="B69" s="23" t="s">
        <v>140</v>
      </c>
    </row>
    <row r="70" spans="2:15">
      <c r="B70" s="23"/>
    </row>
    <row r="71" spans="2:15">
      <c r="B71" s="23"/>
    </row>
    <row r="72" spans="2:15" ht="15">
      <c r="B72" s="348" t="s">
        <v>135</v>
      </c>
      <c r="C72" s="348"/>
      <c r="D72" s="348"/>
      <c r="E72" s="348"/>
      <c r="F72" s="348"/>
      <c r="G72" s="348"/>
      <c r="H72" s="16"/>
    </row>
    <row r="73" spans="2:15" ht="15">
      <c r="B73" s="348" t="s">
        <v>416</v>
      </c>
      <c r="C73" s="348"/>
      <c r="D73" s="348"/>
      <c r="E73" s="348"/>
      <c r="F73" s="348"/>
      <c r="G73" s="348"/>
      <c r="H73" s="16"/>
    </row>
    <row r="74" spans="2:15" s="5" customFormat="1" ht="15" customHeight="1">
      <c r="B74" s="334" t="s">
        <v>492</v>
      </c>
      <c r="C74" s="334"/>
      <c r="D74" s="334"/>
      <c r="E74" s="334"/>
      <c r="F74" s="334"/>
      <c r="G74" s="334"/>
      <c r="H74" s="14"/>
      <c r="I74" s="3"/>
      <c r="J74" s="3"/>
      <c r="K74" s="3"/>
      <c r="L74" s="3"/>
      <c r="M74" s="3"/>
      <c r="N74" s="3"/>
      <c r="O74" s="3"/>
    </row>
    <row r="75" spans="2:15" ht="15" customHeight="1">
      <c r="B75" s="312" t="s">
        <v>148</v>
      </c>
      <c r="C75" s="312"/>
      <c r="D75" s="312"/>
      <c r="E75" s="312"/>
      <c r="F75" s="312"/>
      <c r="G75" s="312"/>
      <c r="H75" s="10"/>
    </row>
    <row r="77" spans="2:15" ht="15">
      <c r="B77" s="367" t="s">
        <v>132</v>
      </c>
      <c r="C77" s="367" t="s">
        <v>490</v>
      </c>
      <c r="D77" s="367"/>
      <c r="E77" s="367" t="s">
        <v>491</v>
      </c>
      <c r="F77" s="367"/>
    </row>
    <row r="78" spans="2:15" ht="15">
      <c r="B78" s="367"/>
      <c r="C78" s="61" t="s">
        <v>385</v>
      </c>
      <c r="D78" s="264" t="s">
        <v>141</v>
      </c>
      <c r="E78" s="61" t="s">
        <v>385</v>
      </c>
      <c r="F78" s="264" t="s">
        <v>141</v>
      </c>
    </row>
    <row r="79" spans="2:15" s="23" customFormat="1">
      <c r="B79" s="85" t="s">
        <v>133</v>
      </c>
      <c r="C79" s="127">
        <v>359563809.73551983</v>
      </c>
      <c r="D79" s="192">
        <v>5304.0000200000131</v>
      </c>
      <c r="E79" s="190">
        <v>64866.638480000009</v>
      </c>
      <c r="F79" s="192">
        <v>5304.0000200000131</v>
      </c>
      <c r="G79" s="3"/>
      <c r="H79" s="3"/>
      <c r="I79" s="3"/>
    </row>
    <row r="80" spans="2:15">
      <c r="B80" s="23" t="s">
        <v>140</v>
      </c>
    </row>
    <row r="81" spans="2:14">
      <c r="C81" s="23"/>
    </row>
    <row r="82" spans="2:14">
      <c r="C82" s="6"/>
      <c r="D82" s="6"/>
      <c r="E82" s="6"/>
      <c r="F82" s="6"/>
      <c r="G82" s="6"/>
      <c r="H82" s="6"/>
    </row>
    <row r="83" spans="2:14">
      <c r="C83" s="23"/>
    </row>
    <row r="84" spans="2:14" ht="14.25" customHeight="1">
      <c r="C84" s="16"/>
      <c r="D84" s="16"/>
      <c r="E84" s="16"/>
      <c r="F84" s="16"/>
    </row>
    <row r="85" spans="2:14" ht="15">
      <c r="B85" s="334" t="s">
        <v>135</v>
      </c>
      <c r="C85" s="334"/>
      <c r="D85" s="334"/>
      <c r="E85" s="334"/>
      <c r="F85" s="16"/>
      <c r="G85" s="16"/>
      <c r="H85" s="16"/>
    </row>
    <row r="86" spans="2:14" ht="15">
      <c r="B86" s="348" t="s">
        <v>416</v>
      </c>
      <c r="C86" s="348"/>
      <c r="D86" s="348"/>
      <c r="E86" s="348"/>
      <c r="F86" s="16"/>
      <c r="G86" s="16"/>
      <c r="H86" s="16"/>
      <c r="I86" s="16"/>
      <c r="J86" s="16"/>
      <c r="K86" s="16"/>
      <c r="L86" s="16"/>
      <c r="M86" s="16"/>
      <c r="N86" s="2"/>
    </row>
    <row r="87" spans="2:14" ht="15" customHeight="1">
      <c r="B87" s="334" t="s">
        <v>149</v>
      </c>
      <c r="C87" s="334"/>
      <c r="D87" s="334"/>
      <c r="E87" s="334"/>
      <c r="F87" s="14"/>
      <c r="G87" s="14"/>
      <c r="H87" s="14"/>
    </row>
    <row r="88" spans="2:14">
      <c r="B88" s="312" t="s">
        <v>144</v>
      </c>
      <c r="C88" s="312"/>
      <c r="D88" s="312"/>
      <c r="E88" s="312"/>
      <c r="F88" s="15"/>
      <c r="G88" s="15"/>
      <c r="H88" s="15"/>
    </row>
    <row r="89" spans="2:14">
      <c r="C89" s="6"/>
      <c r="D89" s="6"/>
      <c r="E89" s="6"/>
      <c r="F89" s="6"/>
      <c r="G89" s="6"/>
      <c r="H89" s="6"/>
    </row>
    <row r="90" spans="2:14" ht="49.5" customHeight="1">
      <c r="B90" s="61" t="s">
        <v>132</v>
      </c>
      <c r="C90" s="61" t="s">
        <v>16</v>
      </c>
      <c r="D90" s="264" t="s">
        <v>484</v>
      </c>
      <c r="E90" s="264" t="s">
        <v>141</v>
      </c>
      <c r="G90" s="6"/>
    </row>
    <row r="91" spans="2:14" s="23" customFormat="1">
      <c r="B91" s="85" t="s">
        <v>133</v>
      </c>
      <c r="C91" s="190">
        <v>3</v>
      </c>
      <c r="D91" s="190">
        <v>1</v>
      </c>
      <c r="E91" s="52">
        <v>5304.0000200000131</v>
      </c>
      <c r="F91" s="3"/>
      <c r="G91" s="43"/>
    </row>
    <row r="92" spans="2:14">
      <c r="B92" s="23" t="s">
        <v>140</v>
      </c>
    </row>
    <row r="93" spans="2:14">
      <c r="C93" s="23"/>
    </row>
    <row r="94" spans="2:14">
      <c r="C94" s="23"/>
    </row>
    <row r="95" spans="2:14" ht="15">
      <c r="B95" s="348" t="s">
        <v>135</v>
      </c>
      <c r="C95" s="348"/>
      <c r="D95" s="348"/>
      <c r="E95" s="348"/>
      <c r="F95" s="16"/>
      <c r="G95" s="16"/>
      <c r="H95" s="16"/>
    </row>
    <row r="96" spans="2:14" ht="15">
      <c r="B96" s="348" t="s">
        <v>417</v>
      </c>
      <c r="C96" s="348"/>
      <c r="D96" s="348"/>
      <c r="E96" s="348"/>
      <c r="F96" s="16"/>
      <c r="G96" s="16"/>
      <c r="H96" s="16"/>
      <c r="I96" s="16"/>
      <c r="J96" s="16"/>
      <c r="K96" s="16"/>
      <c r="L96" s="16"/>
      <c r="M96" s="16"/>
      <c r="N96" s="2"/>
    </row>
    <row r="97" spans="2:18" ht="15" customHeight="1">
      <c r="B97" s="334" t="s">
        <v>150</v>
      </c>
      <c r="C97" s="334"/>
      <c r="D97" s="334"/>
      <c r="E97" s="334"/>
      <c r="F97" s="14"/>
      <c r="G97" s="14"/>
      <c r="H97" s="14"/>
    </row>
    <row r="98" spans="2:18">
      <c r="B98" s="312" t="s">
        <v>144</v>
      </c>
      <c r="C98" s="312"/>
      <c r="D98" s="312"/>
      <c r="E98" s="312"/>
      <c r="F98" s="15"/>
      <c r="G98" s="15"/>
      <c r="H98" s="15"/>
    </row>
    <row r="99" spans="2:18">
      <c r="C99" s="6"/>
      <c r="G99" s="6"/>
      <c r="H99" s="6"/>
    </row>
    <row r="100" spans="2:18" ht="15">
      <c r="B100" s="61" t="s">
        <v>132</v>
      </c>
      <c r="C100" s="367" t="s">
        <v>151</v>
      </c>
      <c r="D100" s="367"/>
      <c r="E100" s="367"/>
      <c r="G100" s="6"/>
    </row>
    <row r="101" spans="2:18" s="23" customFormat="1">
      <c r="B101" s="85" t="s">
        <v>133</v>
      </c>
      <c r="C101" s="402">
        <v>5304.0000200000104</v>
      </c>
      <c r="D101" s="403"/>
      <c r="E101" s="404"/>
      <c r="F101" s="3"/>
    </row>
    <row r="102" spans="2:18">
      <c r="B102" s="23" t="s">
        <v>140</v>
      </c>
    </row>
    <row r="103" spans="2:18">
      <c r="C103" s="23"/>
    </row>
    <row r="104" spans="2:18">
      <c r="C104" s="23"/>
    </row>
    <row r="105" spans="2:18" ht="15">
      <c r="C105" s="348" t="s">
        <v>135</v>
      </c>
      <c r="D105" s="348"/>
      <c r="E105" s="348"/>
      <c r="F105" s="348"/>
      <c r="G105" s="348"/>
      <c r="H105" s="348"/>
    </row>
    <row r="106" spans="2:18" ht="15">
      <c r="B106" s="16"/>
      <c r="C106" s="348" t="s">
        <v>417</v>
      </c>
      <c r="D106" s="348"/>
      <c r="E106" s="348"/>
      <c r="F106" s="348"/>
      <c r="G106" s="348"/>
      <c r="H106" s="348"/>
      <c r="I106" s="16"/>
      <c r="J106" s="16"/>
      <c r="K106" s="16"/>
      <c r="L106" s="16"/>
      <c r="M106" s="16"/>
      <c r="N106" s="2"/>
    </row>
    <row r="107" spans="2:18" ht="15">
      <c r="C107" s="334" t="s">
        <v>206</v>
      </c>
      <c r="D107" s="334"/>
      <c r="E107" s="334"/>
      <c r="F107" s="334"/>
      <c r="G107" s="334"/>
      <c r="H107" s="334"/>
    </row>
    <row r="108" spans="2:18">
      <c r="C108" s="312" t="s">
        <v>144</v>
      </c>
      <c r="D108" s="312"/>
      <c r="E108" s="312"/>
      <c r="F108" s="312"/>
      <c r="G108" s="312"/>
      <c r="H108" s="312"/>
    </row>
    <row r="110" spans="2:18" s="51" customFormat="1" ht="30.75" customHeight="1">
      <c r="B110" s="367" t="s">
        <v>132</v>
      </c>
      <c r="C110" s="327" t="s">
        <v>207</v>
      </c>
      <c r="D110" s="329"/>
      <c r="E110" s="328"/>
      <c r="F110" s="364" t="s">
        <v>208</v>
      </c>
      <c r="G110" s="321"/>
      <c r="H110" s="322"/>
      <c r="I110" s="321" t="s">
        <v>209</v>
      </c>
      <c r="J110" s="321"/>
      <c r="K110" s="322"/>
      <c r="L110" s="321" t="s">
        <v>210</v>
      </c>
      <c r="M110" s="321"/>
      <c r="N110" s="322"/>
      <c r="O110" s="364" t="s">
        <v>211</v>
      </c>
      <c r="P110" s="321"/>
      <c r="Q110" s="322"/>
      <c r="R110" s="3"/>
    </row>
    <row r="111" spans="2:18" ht="15">
      <c r="B111" s="367"/>
      <c r="C111" s="32" t="s">
        <v>14</v>
      </c>
      <c r="D111" s="32" t="s">
        <v>15</v>
      </c>
      <c r="E111" s="45" t="s">
        <v>9</v>
      </c>
      <c r="F111" s="32" t="s">
        <v>14</v>
      </c>
      <c r="G111" s="32" t="s">
        <v>15</v>
      </c>
      <c r="H111" s="45" t="s">
        <v>9</v>
      </c>
      <c r="I111" s="32" t="s">
        <v>14</v>
      </c>
      <c r="J111" s="32" t="s">
        <v>15</v>
      </c>
      <c r="K111" s="45" t="s">
        <v>9</v>
      </c>
      <c r="L111" s="32" t="s">
        <v>14</v>
      </c>
      <c r="M111" s="32" t="s">
        <v>15</v>
      </c>
      <c r="N111" s="45" t="s">
        <v>9</v>
      </c>
      <c r="O111" s="32" t="s">
        <v>14</v>
      </c>
      <c r="P111" s="32" t="s">
        <v>15</v>
      </c>
      <c r="Q111" s="45" t="s">
        <v>9</v>
      </c>
    </row>
    <row r="112" spans="2:18">
      <c r="B112" s="85" t="s">
        <v>133</v>
      </c>
      <c r="C112" s="54">
        <v>1149.5347500000018</v>
      </c>
      <c r="D112" s="54">
        <v>4154.4652699999979</v>
      </c>
      <c r="E112" s="54">
        <v>5304.0000200000131</v>
      </c>
      <c r="F112" s="52">
        <v>1552.6998799999985</v>
      </c>
      <c r="G112" s="52">
        <v>3751.3001399999912</v>
      </c>
      <c r="H112" s="54">
        <v>5304.0000200000131</v>
      </c>
      <c r="I112" s="52">
        <v>1487.6523299999978</v>
      </c>
      <c r="J112" s="52">
        <v>3816.3476899999887</v>
      </c>
      <c r="K112" s="54">
        <v>5304.0000200000131</v>
      </c>
      <c r="L112" s="52">
        <v>95.633939999999953</v>
      </c>
      <c r="M112" s="52">
        <v>5208.3660800000162</v>
      </c>
      <c r="N112" s="54">
        <v>5304.0000200000122</v>
      </c>
      <c r="O112" s="52">
        <v>915.85350000000062</v>
      </c>
      <c r="P112" s="52">
        <v>4388.1465200000148</v>
      </c>
      <c r="Q112" s="52">
        <v>5304.0000200000122</v>
      </c>
    </row>
    <row r="113" spans="2:34">
      <c r="B113" s="134" t="s">
        <v>134</v>
      </c>
      <c r="C113" s="53">
        <f>+C112/E112</f>
        <v>0.21672977859453307</v>
      </c>
      <c r="D113" s="53">
        <f>+D112/E112</f>
        <v>0.78327022140546443</v>
      </c>
      <c r="E113" s="55">
        <f>+C113+D113</f>
        <v>0.99999999999999756</v>
      </c>
      <c r="F113" s="53">
        <f>+F112/$H$112</f>
        <v>0.29274130357186434</v>
      </c>
      <c r="G113" s="53">
        <f>+G112/$H$112</f>
        <v>0.70725869642813122</v>
      </c>
      <c r="H113" s="55">
        <f>SUM(F113:G113)</f>
        <v>0.99999999999999556</v>
      </c>
      <c r="I113" s="53">
        <f>+I112/K112</f>
        <v>0.28047743672519709</v>
      </c>
      <c r="J113" s="53">
        <f>+J112/$H$112</f>
        <v>0.71952256327479791</v>
      </c>
      <c r="K113" s="55">
        <f>SUM(I113:J113)</f>
        <v>0.999999999999995</v>
      </c>
      <c r="L113" s="53">
        <f>+L112/N112</f>
        <v>1.8030531606219664E-2</v>
      </c>
      <c r="M113" s="53">
        <f>+M112/$H$112</f>
        <v>0.98196946839378085</v>
      </c>
      <c r="N113" s="55">
        <f>SUM(L113:M113)</f>
        <v>1.0000000000000004</v>
      </c>
      <c r="O113" s="53">
        <f>+O112/Q112</f>
        <v>0.17267222785568515</v>
      </c>
      <c r="P113" s="53">
        <f>+P112/$H$112</f>
        <v>0.8273277721443153</v>
      </c>
      <c r="Q113" s="55">
        <f>SUM(O113:P113)</f>
        <v>1.0000000000000004</v>
      </c>
    </row>
    <row r="114" spans="2:34">
      <c r="B114" s="23" t="s">
        <v>140</v>
      </c>
    </row>
    <row r="117" spans="2:34" ht="15">
      <c r="B117" s="348" t="s">
        <v>135</v>
      </c>
      <c r="C117" s="348"/>
      <c r="D117" s="348"/>
      <c r="E117" s="348"/>
      <c r="F117" s="16"/>
      <c r="G117" s="16"/>
      <c r="H117" s="266"/>
      <c r="I117" s="266"/>
      <c r="J117" s="266"/>
      <c r="K117" s="266"/>
      <c r="L117" s="266"/>
      <c r="M117" s="266"/>
      <c r="N117" s="266"/>
      <c r="O117" s="266"/>
      <c r="P117" s="266"/>
      <c r="Q117" s="266"/>
      <c r="R117" s="266"/>
      <c r="S117" s="266"/>
      <c r="T117" s="266"/>
      <c r="U117" s="266"/>
      <c r="V117" s="266"/>
    </row>
    <row r="118" spans="2:34" ht="15">
      <c r="B118" s="348" t="s">
        <v>417</v>
      </c>
      <c r="C118" s="348"/>
      <c r="D118" s="348"/>
      <c r="E118" s="348"/>
      <c r="F118" s="16"/>
      <c r="G118" s="16"/>
      <c r="H118" s="266"/>
      <c r="I118" s="266"/>
      <c r="J118" s="266"/>
      <c r="K118" s="266"/>
      <c r="L118" s="266"/>
      <c r="M118" s="266"/>
      <c r="N118" s="266"/>
      <c r="O118" s="266"/>
      <c r="P118" s="266"/>
      <c r="Q118" s="266"/>
      <c r="R118" s="266"/>
      <c r="S118" s="266"/>
      <c r="T118" s="266"/>
      <c r="U118" s="266"/>
      <c r="V118" s="266"/>
    </row>
    <row r="119" spans="2:34" ht="15" customHeight="1">
      <c r="B119" s="334" t="s">
        <v>212</v>
      </c>
      <c r="C119" s="334"/>
      <c r="D119" s="334"/>
      <c r="E119" s="334"/>
      <c r="F119" s="14"/>
      <c r="G119" s="14"/>
      <c r="H119" s="266"/>
      <c r="I119" s="266"/>
      <c r="J119" s="266"/>
      <c r="K119" s="266"/>
      <c r="L119" s="266"/>
      <c r="M119" s="266"/>
      <c r="N119" s="266"/>
      <c r="O119" s="266"/>
      <c r="P119" s="266"/>
      <c r="Q119" s="266"/>
      <c r="R119" s="266"/>
      <c r="S119" s="266"/>
      <c r="T119" s="266"/>
      <c r="U119" s="266"/>
      <c r="V119" s="266"/>
    </row>
    <row r="120" spans="2:34">
      <c r="B120" s="312" t="s">
        <v>131</v>
      </c>
      <c r="C120" s="312"/>
      <c r="D120" s="312"/>
      <c r="E120" s="312"/>
      <c r="F120" s="15"/>
      <c r="G120" s="15"/>
      <c r="H120" s="266"/>
      <c r="I120" s="266"/>
      <c r="J120" s="266"/>
      <c r="K120" s="266"/>
      <c r="L120" s="266"/>
      <c r="M120" s="266"/>
      <c r="N120" s="266"/>
      <c r="O120" s="266"/>
      <c r="P120" s="266"/>
      <c r="Q120" s="266"/>
      <c r="R120" s="266"/>
      <c r="S120" s="266"/>
      <c r="T120" s="266"/>
      <c r="U120" s="266"/>
      <c r="V120" s="266"/>
    </row>
    <row r="121" spans="2:34" ht="15">
      <c r="T121" s="267"/>
      <c r="U121" s="10"/>
      <c r="V121" s="10"/>
      <c r="W121" s="10"/>
      <c r="X121" s="10"/>
      <c r="Y121" s="10"/>
      <c r="Z121" s="10"/>
      <c r="AA121" s="10"/>
      <c r="AB121" s="10"/>
      <c r="AC121" s="10"/>
      <c r="AD121" s="10"/>
      <c r="AE121" s="10"/>
      <c r="AF121" s="10"/>
      <c r="AG121" s="10"/>
      <c r="AH121" s="10"/>
    </row>
    <row r="122" spans="2:34" ht="15">
      <c r="B122" s="367" t="s">
        <v>132</v>
      </c>
      <c r="C122" s="367" t="s">
        <v>212</v>
      </c>
      <c r="D122" s="367"/>
      <c r="E122" s="367"/>
      <c r="F122" s="367"/>
    </row>
    <row r="123" spans="2:34" ht="30">
      <c r="B123" s="367"/>
      <c r="C123" s="364" t="s">
        <v>442</v>
      </c>
      <c r="D123" s="322"/>
      <c r="E123" s="28" t="s">
        <v>443</v>
      </c>
      <c r="F123" s="61" t="s">
        <v>9</v>
      </c>
    </row>
    <row r="124" spans="2:34">
      <c r="B124" s="85" t="s">
        <v>133</v>
      </c>
      <c r="C124" s="413">
        <v>427.56107000000009</v>
      </c>
      <c r="D124" s="413"/>
      <c r="E124" s="52">
        <v>488.29242999999991</v>
      </c>
      <c r="F124" s="52">
        <v>915.85350000000199</v>
      </c>
    </row>
    <row r="125" spans="2:34">
      <c r="B125" s="214" t="s">
        <v>134</v>
      </c>
      <c r="C125" s="374">
        <f>+C124/F124</f>
        <v>0.46684439159756352</v>
      </c>
      <c r="D125" s="374"/>
      <c r="E125" s="213">
        <f>+E124/F124</f>
        <v>0.53315560840243426</v>
      </c>
      <c r="F125" s="213">
        <f>+C125+E125</f>
        <v>0.99999999999999778</v>
      </c>
    </row>
    <row r="126" spans="2:34">
      <c r="B126" s="23" t="s">
        <v>140</v>
      </c>
      <c r="T126" s="76"/>
      <c r="U126" s="76"/>
      <c r="V126" s="76"/>
      <c r="W126" s="76"/>
      <c r="X126" s="76"/>
      <c r="Y126" s="76"/>
      <c r="Z126" s="76"/>
      <c r="AA126" s="76"/>
      <c r="AB126" s="76"/>
      <c r="AC126" s="76"/>
      <c r="AD126" s="76"/>
      <c r="AE126" s="76"/>
      <c r="AF126" s="76"/>
      <c r="AG126" s="76"/>
      <c r="AH126" s="76"/>
    </row>
    <row r="127" spans="2:34">
      <c r="C127" s="23"/>
    </row>
    <row r="129" spans="2:8" ht="15">
      <c r="B129" s="348" t="s">
        <v>135</v>
      </c>
      <c r="C129" s="348"/>
      <c r="D129" s="348"/>
      <c r="E129" s="348"/>
      <c r="F129" s="16"/>
      <c r="G129" s="16"/>
      <c r="H129" s="16"/>
    </row>
    <row r="130" spans="2:8" ht="15">
      <c r="B130" s="348" t="s">
        <v>417</v>
      </c>
      <c r="C130" s="348"/>
      <c r="D130" s="348"/>
      <c r="E130" s="348"/>
      <c r="F130" s="16"/>
      <c r="G130" s="16"/>
      <c r="H130" s="16"/>
    </row>
    <row r="131" spans="2:8" ht="36.75" customHeight="1">
      <c r="B131" s="334" t="s">
        <v>493</v>
      </c>
      <c r="C131" s="334"/>
      <c r="D131" s="334"/>
      <c r="E131" s="334"/>
      <c r="F131" s="14"/>
      <c r="G131" s="14"/>
      <c r="H131" s="14"/>
    </row>
    <row r="132" spans="2:8">
      <c r="B132" s="312" t="s">
        <v>131</v>
      </c>
      <c r="C132" s="312"/>
      <c r="D132" s="312"/>
      <c r="E132" s="312"/>
      <c r="F132" s="15"/>
      <c r="G132" s="15"/>
      <c r="H132" s="15"/>
    </row>
    <row r="133" spans="2:8">
      <c r="C133" s="6"/>
      <c r="D133" s="6"/>
      <c r="E133" s="6"/>
      <c r="F133" s="6"/>
      <c r="G133" s="6"/>
      <c r="H133" s="6"/>
    </row>
    <row r="134" spans="2:8" ht="15">
      <c r="B134" s="61" t="s">
        <v>132</v>
      </c>
      <c r="C134" s="61" t="s">
        <v>48</v>
      </c>
      <c r="D134" s="61" t="s">
        <v>49</v>
      </c>
      <c r="E134" s="61" t="s">
        <v>9</v>
      </c>
      <c r="F134" s="6"/>
      <c r="G134" s="6"/>
      <c r="H134" s="6"/>
    </row>
    <row r="135" spans="2:8">
      <c r="B135" s="85" t="s">
        <v>133</v>
      </c>
      <c r="C135" s="52">
        <v>1873.4295699999986</v>
      </c>
      <c r="D135" s="52">
        <v>3430.5704499999993</v>
      </c>
      <c r="E135" s="52">
        <v>5304.0000200000131</v>
      </c>
      <c r="F135" s="6"/>
      <c r="G135" s="6"/>
      <c r="H135" s="6"/>
    </row>
    <row r="136" spans="2:8">
      <c r="B136" s="188" t="s">
        <v>134</v>
      </c>
      <c r="C136" s="189">
        <f>+C135/E135</f>
        <v>0.35321070191096909</v>
      </c>
      <c r="D136" s="189">
        <f>+D135/E135</f>
        <v>0.64678929808902808</v>
      </c>
      <c r="E136" s="193">
        <f>SUM(C136:D136)</f>
        <v>0.99999999999999711</v>
      </c>
      <c r="F136" s="6"/>
      <c r="G136" s="6"/>
      <c r="H136" s="6"/>
    </row>
    <row r="137" spans="2:8">
      <c r="B137" s="23" t="s">
        <v>140</v>
      </c>
    </row>
    <row r="138" spans="2:8">
      <c r="C138" s="6"/>
      <c r="D138" s="6"/>
      <c r="E138" s="6"/>
      <c r="F138" s="6"/>
      <c r="G138" s="6"/>
      <c r="H138" s="6"/>
    </row>
    <row r="139" spans="2:8">
      <c r="C139" s="6"/>
      <c r="D139" s="6"/>
      <c r="E139" s="6"/>
      <c r="F139" s="6"/>
      <c r="G139" s="6"/>
      <c r="H139" s="6"/>
    </row>
    <row r="140" spans="2:8" ht="15">
      <c r="B140" s="348" t="s">
        <v>135</v>
      </c>
      <c r="C140" s="348"/>
      <c r="D140" s="348"/>
      <c r="E140" s="348"/>
      <c r="F140" s="348"/>
      <c r="G140" s="348"/>
      <c r="H140" s="16"/>
    </row>
    <row r="141" spans="2:8" ht="15">
      <c r="B141" s="348" t="s">
        <v>417</v>
      </c>
      <c r="C141" s="348"/>
      <c r="D141" s="348"/>
      <c r="E141" s="348"/>
      <c r="F141" s="348"/>
      <c r="G141" s="348"/>
      <c r="H141" s="16"/>
    </row>
    <row r="142" spans="2:8" ht="15" customHeight="1">
      <c r="B142" s="334" t="s">
        <v>214</v>
      </c>
      <c r="C142" s="334"/>
      <c r="D142" s="334"/>
      <c r="E142" s="334"/>
      <c r="F142" s="334"/>
      <c r="G142" s="334"/>
      <c r="H142" s="14"/>
    </row>
    <row r="143" spans="2:8">
      <c r="B143" s="312" t="s">
        <v>144</v>
      </c>
      <c r="C143" s="312"/>
      <c r="D143" s="312"/>
      <c r="E143" s="312"/>
      <c r="F143" s="312"/>
      <c r="G143" s="312"/>
      <c r="H143" s="15"/>
    </row>
    <row r="144" spans="2:8">
      <c r="B144" s="6"/>
      <c r="C144" s="6"/>
      <c r="D144" s="6"/>
      <c r="E144" s="6"/>
      <c r="F144" s="6"/>
      <c r="G144" s="6"/>
      <c r="H144" s="15"/>
    </row>
    <row r="145" spans="2:8" ht="34.5" customHeight="1">
      <c r="B145" s="61" t="s">
        <v>132</v>
      </c>
      <c r="C145" s="61" t="s">
        <v>441</v>
      </c>
      <c r="D145" s="61" t="s">
        <v>269</v>
      </c>
      <c r="E145" s="61" t="s">
        <v>440</v>
      </c>
      <c r="F145" s="61" t="s">
        <v>385</v>
      </c>
      <c r="G145" s="211" t="s">
        <v>141</v>
      </c>
      <c r="H145" s="6"/>
    </row>
    <row r="146" spans="2:8" s="23" customFormat="1">
      <c r="B146" s="85" t="s">
        <v>133</v>
      </c>
      <c r="C146" s="150">
        <v>1</v>
      </c>
      <c r="D146" s="150">
        <v>78.638367870895991</v>
      </c>
      <c r="E146" s="150">
        <v>5702</v>
      </c>
      <c r="F146" s="150">
        <v>417097.9047600007</v>
      </c>
      <c r="G146" s="150">
        <v>5304.0000200000131</v>
      </c>
      <c r="H146" s="43"/>
    </row>
    <row r="147" spans="2:8">
      <c r="B147" s="23" t="s">
        <v>140</v>
      </c>
    </row>
    <row r="148" spans="2:8">
      <c r="C148" s="6"/>
      <c r="D148" s="6"/>
      <c r="E148" s="6"/>
      <c r="F148" s="6"/>
      <c r="G148" s="6"/>
      <c r="H148" s="6"/>
    </row>
    <row r="149" spans="2:8">
      <c r="C149" s="6"/>
      <c r="D149" s="6"/>
      <c r="E149" s="6"/>
      <c r="F149" s="6"/>
      <c r="G149" s="6"/>
      <c r="H149" s="6"/>
    </row>
    <row r="150" spans="2:8" ht="15">
      <c r="B150" s="348" t="s">
        <v>135</v>
      </c>
      <c r="C150" s="348"/>
      <c r="D150" s="348"/>
      <c r="E150" s="348"/>
      <c r="F150" s="16"/>
      <c r="G150" s="16"/>
      <c r="H150" s="16"/>
    </row>
    <row r="151" spans="2:8" ht="15">
      <c r="B151" s="348" t="s">
        <v>417</v>
      </c>
      <c r="C151" s="348"/>
      <c r="D151" s="348"/>
      <c r="E151" s="348"/>
      <c r="F151" s="16"/>
      <c r="G151" s="16"/>
      <c r="H151" s="16"/>
    </row>
    <row r="152" spans="2:8" ht="40.5" customHeight="1">
      <c r="B152" s="334" t="s">
        <v>216</v>
      </c>
      <c r="C152" s="334"/>
      <c r="D152" s="334"/>
      <c r="E152" s="334"/>
      <c r="F152" s="14"/>
      <c r="G152" s="14"/>
      <c r="H152" s="14"/>
    </row>
    <row r="153" spans="2:8">
      <c r="B153" s="312" t="s">
        <v>131</v>
      </c>
      <c r="C153" s="312"/>
      <c r="D153" s="312"/>
      <c r="E153" s="312"/>
      <c r="F153" s="15"/>
      <c r="G153" s="15"/>
      <c r="H153" s="15"/>
    </row>
    <row r="154" spans="2:8">
      <c r="C154" s="6"/>
      <c r="D154" s="6"/>
      <c r="E154" s="6"/>
      <c r="F154" s="6"/>
      <c r="G154" s="6"/>
      <c r="H154" s="6"/>
    </row>
    <row r="155" spans="2:8" ht="15">
      <c r="B155" s="61" t="s">
        <v>132</v>
      </c>
      <c r="C155" s="32" t="s">
        <v>48</v>
      </c>
      <c r="D155" s="32" t="s">
        <v>49</v>
      </c>
      <c r="E155" s="45" t="s">
        <v>9</v>
      </c>
      <c r="F155" s="6"/>
      <c r="G155" s="6"/>
      <c r="H155" s="6"/>
    </row>
    <row r="156" spans="2:8">
      <c r="B156" s="85" t="s">
        <v>133</v>
      </c>
      <c r="C156" s="138">
        <v>2341.0335599999939</v>
      </c>
      <c r="D156" s="127">
        <v>2962.9664599999978</v>
      </c>
      <c r="E156" s="138">
        <v>5304.0000200000131</v>
      </c>
      <c r="F156" s="6"/>
      <c r="G156" s="6"/>
      <c r="H156" s="6"/>
    </row>
    <row r="157" spans="2:8">
      <c r="B157" s="134" t="s">
        <v>134</v>
      </c>
      <c r="C157" s="31">
        <f>+C156/E156</f>
        <v>0.44137133317733057</v>
      </c>
      <c r="D157" s="55">
        <f>+D156/E156</f>
        <v>0.55862866682266532</v>
      </c>
      <c r="E157" s="56">
        <f>SUM(C157:D157)</f>
        <v>0.99999999999999589</v>
      </c>
      <c r="F157" s="6"/>
      <c r="G157" s="6"/>
      <c r="H157" s="6"/>
    </row>
    <row r="158" spans="2:8">
      <c r="B158" s="23" t="s">
        <v>140</v>
      </c>
    </row>
    <row r="161" spans="1:12" ht="15">
      <c r="B161" s="348" t="s">
        <v>135</v>
      </c>
      <c r="C161" s="348"/>
      <c r="D161" s="348"/>
      <c r="E161" s="348"/>
      <c r="F161" s="348"/>
      <c r="G161" s="348"/>
      <c r="H161" s="348"/>
      <c r="I161" s="16"/>
      <c r="J161" s="16"/>
      <c r="K161" s="16"/>
    </row>
    <row r="162" spans="1:12" ht="15">
      <c r="B162" s="348" t="s">
        <v>417</v>
      </c>
      <c r="C162" s="348"/>
      <c r="D162" s="348"/>
      <c r="E162" s="348"/>
      <c r="F162" s="348"/>
      <c r="G162" s="348"/>
      <c r="H162" s="348"/>
      <c r="I162" s="16"/>
      <c r="J162" s="16"/>
      <c r="K162" s="16"/>
    </row>
    <row r="163" spans="1:12" ht="15" customHeight="1">
      <c r="B163" s="334" t="s">
        <v>494</v>
      </c>
      <c r="C163" s="334"/>
      <c r="D163" s="334"/>
      <c r="E163" s="334"/>
      <c r="F163" s="334"/>
      <c r="G163" s="334"/>
      <c r="H163" s="334"/>
      <c r="I163" s="14"/>
      <c r="J163" s="14"/>
      <c r="K163" s="14"/>
    </row>
    <row r="164" spans="1:12">
      <c r="B164" s="312" t="s">
        <v>131</v>
      </c>
      <c r="C164" s="312"/>
      <c r="D164" s="312"/>
      <c r="E164" s="312"/>
      <c r="F164" s="312"/>
      <c r="G164" s="312"/>
      <c r="H164" s="312"/>
      <c r="I164" s="15"/>
      <c r="J164" s="15"/>
      <c r="K164" s="15"/>
    </row>
    <row r="166" spans="1:12" s="51" customFormat="1" ht="36" customHeight="1">
      <c r="B166" s="61" t="s">
        <v>132</v>
      </c>
      <c r="C166" s="327" t="s">
        <v>219</v>
      </c>
      <c r="D166" s="329"/>
      <c r="E166" s="367" t="s">
        <v>217</v>
      </c>
      <c r="F166" s="367"/>
      <c r="G166" s="327" t="s">
        <v>220</v>
      </c>
      <c r="H166" s="329"/>
      <c r="I166" s="327" t="s">
        <v>218</v>
      </c>
      <c r="J166" s="328"/>
      <c r="K166" s="61" t="s">
        <v>9</v>
      </c>
    </row>
    <row r="167" spans="1:12">
      <c r="B167" s="85" t="s">
        <v>133</v>
      </c>
      <c r="C167" s="410">
        <v>8606.1969099999915</v>
      </c>
      <c r="D167" s="412">
        <v>8606.1969099999915</v>
      </c>
      <c r="E167" s="410">
        <v>2488.5838400000052</v>
      </c>
      <c r="F167" s="411"/>
      <c r="G167" s="414">
        <v>6117.6130699999949</v>
      </c>
      <c r="H167" s="415"/>
      <c r="I167" s="410">
        <v>1141.2389300000004</v>
      </c>
      <c r="J167" s="411"/>
      <c r="K167" s="64">
        <f>+C167+E167+G167+I167</f>
        <v>18353.63274999999</v>
      </c>
    </row>
    <row r="168" spans="1:12">
      <c r="B168" s="188" t="s">
        <v>134</v>
      </c>
      <c r="C168" s="369">
        <f>+C167/$K$167</f>
        <v>0.46890972633197076</v>
      </c>
      <c r="D168" s="370"/>
      <c r="E168" s="374">
        <f>+E167/$K$167</f>
        <v>0.13559080504103507</v>
      </c>
      <c r="F168" s="374"/>
      <c r="G168" s="369">
        <f>+G167/K167</f>
        <v>0.33331892129093615</v>
      </c>
      <c r="H168" s="370"/>
      <c r="I168" s="369">
        <f>+I167/$K$167</f>
        <v>6.2180547336058094E-2</v>
      </c>
      <c r="J168" s="371"/>
      <c r="K168" s="189">
        <f>SUM(C168:J168)</f>
        <v>1.0000000000000002</v>
      </c>
    </row>
    <row r="169" spans="1:12">
      <c r="B169" s="23" t="s">
        <v>140</v>
      </c>
    </row>
    <row r="170" spans="1:12">
      <c r="C170" s="23"/>
    </row>
    <row r="171" spans="1:12">
      <c r="C171" s="23"/>
    </row>
    <row r="172" spans="1:12" ht="15">
      <c r="B172" s="348" t="s">
        <v>135</v>
      </c>
      <c r="C172" s="348"/>
      <c r="D172" s="348"/>
      <c r="E172" s="348"/>
      <c r="F172" s="16"/>
      <c r="H172" s="16"/>
    </row>
    <row r="173" spans="1:12" ht="15">
      <c r="B173" s="348" t="s">
        <v>418</v>
      </c>
      <c r="C173" s="348"/>
      <c r="D173" s="348"/>
      <c r="E173" s="348"/>
      <c r="F173" s="16"/>
      <c r="H173" s="16"/>
      <c r="L173" s="268"/>
    </row>
    <row r="174" spans="1:12" ht="15" customHeight="1">
      <c r="B174" s="334" t="s">
        <v>222</v>
      </c>
      <c r="C174" s="334"/>
      <c r="D174" s="334"/>
      <c r="E174" s="334"/>
      <c r="F174" s="14"/>
      <c r="H174" s="16"/>
      <c r="L174" s="268"/>
    </row>
    <row r="175" spans="1:12" ht="15">
      <c r="B175" s="312" t="s">
        <v>131</v>
      </c>
      <c r="C175" s="312"/>
      <c r="D175" s="312"/>
      <c r="E175" s="312"/>
      <c r="F175" s="15"/>
      <c r="H175" s="16"/>
      <c r="L175" s="268"/>
    </row>
    <row r="176" spans="1:12" ht="15">
      <c r="A176" s="38"/>
      <c r="B176" s="155"/>
      <c r="C176" s="38"/>
      <c r="D176" s="69"/>
      <c r="E176" s="38"/>
      <c r="F176" s="69"/>
      <c r="H176" s="16"/>
      <c r="L176" s="268"/>
    </row>
    <row r="177" spans="1:12" ht="15">
      <c r="A177" s="38"/>
      <c r="B177" s="62" t="s">
        <v>132</v>
      </c>
      <c r="C177" s="62" t="s">
        <v>14</v>
      </c>
      <c r="D177" s="61" t="s">
        <v>15</v>
      </c>
      <c r="E177" s="61" t="s">
        <v>9</v>
      </c>
      <c r="F177" s="69"/>
      <c r="H177" s="16"/>
      <c r="L177" s="268"/>
    </row>
    <row r="178" spans="1:12">
      <c r="A178" s="38"/>
      <c r="B178" s="118" t="s">
        <v>133</v>
      </c>
      <c r="C178" s="137">
        <v>2959.7287199999937</v>
      </c>
      <c r="D178" s="127">
        <v>2344.2712999999962</v>
      </c>
      <c r="E178" s="127">
        <v>5304.0000200000131</v>
      </c>
      <c r="F178" s="69"/>
    </row>
    <row r="179" spans="1:12">
      <c r="A179" s="38"/>
      <c r="B179" s="121" t="s">
        <v>134</v>
      </c>
      <c r="C179" s="53">
        <f>+C178/$E$178</f>
        <v>0.5580182331899739</v>
      </c>
      <c r="D179" s="55">
        <f>+D178/$E$178</f>
        <v>0.44198176681002171</v>
      </c>
      <c r="E179" s="55">
        <f>SUM(C179:D179)</f>
        <v>0.99999999999999556</v>
      </c>
      <c r="F179" s="69"/>
    </row>
    <row r="180" spans="1:12">
      <c r="B180" s="23" t="s">
        <v>140</v>
      </c>
    </row>
    <row r="181" spans="1:12">
      <c r="C181" s="23"/>
      <c r="H181" s="269"/>
    </row>
    <row r="182" spans="1:12">
      <c r="C182" s="23"/>
    </row>
    <row r="183" spans="1:12" ht="15">
      <c r="B183" s="348" t="s">
        <v>135</v>
      </c>
      <c r="C183" s="348"/>
      <c r="D183" s="348"/>
      <c r="E183" s="348"/>
      <c r="F183" s="348"/>
      <c r="G183" s="348"/>
      <c r="H183" s="348"/>
    </row>
    <row r="184" spans="1:12" ht="15">
      <c r="B184" s="348" t="s">
        <v>418</v>
      </c>
      <c r="C184" s="348"/>
      <c r="D184" s="348"/>
      <c r="E184" s="348"/>
      <c r="F184" s="348"/>
      <c r="G184" s="348"/>
      <c r="H184" s="348"/>
    </row>
    <row r="185" spans="1:12" ht="15" customHeight="1">
      <c r="B185" s="334" t="s">
        <v>224</v>
      </c>
      <c r="C185" s="334"/>
      <c r="D185" s="334"/>
      <c r="E185" s="334"/>
      <c r="F185" s="334"/>
      <c r="G185" s="334"/>
      <c r="H185" s="334"/>
    </row>
    <row r="186" spans="1:12">
      <c r="B186" s="312" t="s">
        <v>144</v>
      </c>
      <c r="C186" s="312"/>
      <c r="D186" s="312"/>
      <c r="E186" s="312"/>
      <c r="F186" s="312"/>
      <c r="G186" s="312"/>
      <c r="H186" s="312"/>
    </row>
    <row r="188" spans="1:12" s="51" customFormat="1" ht="35.25" customHeight="1">
      <c r="A188" s="12"/>
      <c r="B188" s="61" t="s">
        <v>132</v>
      </c>
      <c r="C188" s="61" t="s">
        <v>441</v>
      </c>
      <c r="D188" s="61" t="s">
        <v>269</v>
      </c>
      <c r="E188" s="61" t="s">
        <v>440</v>
      </c>
      <c r="F188" s="61" t="s">
        <v>385</v>
      </c>
      <c r="G188" s="368" t="s">
        <v>141</v>
      </c>
      <c r="H188" s="368"/>
    </row>
    <row r="189" spans="1:12" s="76" customFormat="1" ht="15">
      <c r="A189" s="73"/>
      <c r="B189" s="194" t="s">
        <v>133</v>
      </c>
      <c r="C189" s="138">
        <v>4</v>
      </c>
      <c r="D189" s="127">
        <v>923904.31944157986</v>
      </c>
      <c r="E189" s="137">
        <v>1209573050</v>
      </c>
      <c r="F189" s="127">
        <v>1881952548.5419161</v>
      </c>
      <c r="G189" s="416">
        <v>5304.0000200000131</v>
      </c>
      <c r="H189" s="416"/>
    </row>
    <row r="190" spans="1:12">
      <c r="B190" s="23" t="s">
        <v>140</v>
      </c>
    </row>
    <row r="191" spans="1:12" ht="15">
      <c r="A191" s="12"/>
      <c r="B191" s="13"/>
      <c r="C191" s="13"/>
      <c r="D191" s="13"/>
      <c r="E191" s="13"/>
      <c r="F191" s="13"/>
    </row>
    <row r="192" spans="1:12" ht="15">
      <c r="A192" s="12"/>
      <c r="B192" s="13"/>
      <c r="C192" s="13"/>
      <c r="D192" s="13"/>
      <c r="E192" s="13"/>
      <c r="F192" s="13"/>
    </row>
    <row r="193" spans="1:8" ht="15">
      <c r="B193" s="348" t="s">
        <v>135</v>
      </c>
      <c r="C193" s="348"/>
      <c r="D193" s="348"/>
      <c r="E193" s="348"/>
      <c r="F193" s="16"/>
      <c r="G193" s="16"/>
      <c r="H193" s="16"/>
    </row>
    <row r="194" spans="1:8" ht="15">
      <c r="B194" s="348" t="s">
        <v>418</v>
      </c>
      <c r="C194" s="348"/>
      <c r="D194" s="348"/>
      <c r="E194" s="348"/>
      <c r="F194" s="16"/>
      <c r="G194" s="16"/>
      <c r="H194" s="16"/>
    </row>
    <row r="195" spans="1:8" ht="15" customHeight="1">
      <c r="B195" s="334" t="s">
        <v>225</v>
      </c>
      <c r="C195" s="334"/>
      <c r="D195" s="334"/>
      <c r="E195" s="334"/>
      <c r="F195" s="14"/>
      <c r="G195" s="14"/>
      <c r="H195" s="14"/>
    </row>
    <row r="196" spans="1:8">
      <c r="B196" s="312" t="s">
        <v>131</v>
      </c>
      <c r="C196" s="312"/>
      <c r="D196" s="312"/>
      <c r="E196" s="312"/>
      <c r="F196" s="15"/>
      <c r="G196" s="15"/>
      <c r="H196" s="15"/>
    </row>
    <row r="197" spans="1:8" ht="15">
      <c r="A197" s="12"/>
      <c r="B197" s="13"/>
      <c r="C197" s="13"/>
      <c r="D197" s="13"/>
      <c r="E197" s="13"/>
      <c r="F197" s="13"/>
    </row>
    <row r="198" spans="1:8" ht="15">
      <c r="A198" s="12"/>
      <c r="B198" s="62" t="s">
        <v>132</v>
      </c>
      <c r="C198" s="62" t="s">
        <v>14</v>
      </c>
      <c r="D198" s="62" t="s">
        <v>15</v>
      </c>
      <c r="E198" s="61" t="s">
        <v>9</v>
      </c>
      <c r="F198" s="13"/>
    </row>
    <row r="199" spans="1:8">
      <c r="B199" s="118" t="s">
        <v>133</v>
      </c>
      <c r="C199" s="127">
        <v>2665.0603599999931</v>
      </c>
      <c r="D199" s="127">
        <v>294.66836000000001</v>
      </c>
      <c r="E199" s="127">
        <f>SUM(C199:D199)</f>
        <v>2959.7287199999932</v>
      </c>
    </row>
    <row r="200" spans="1:8">
      <c r="B200" s="121" t="s">
        <v>134</v>
      </c>
      <c r="C200" s="53">
        <f>+C199/$E$199</f>
        <v>0.90044075390801326</v>
      </c>
      <c r="D200" s="53">
        <f>+D199/$E$199</f>
        <v>9.9559246091986658E-2</v>
      </c>
      <c r="E200" s="55">
        <f>SUM(C200:D200)</f>
        <v>0.99999999999999989</v>
      </c>
    </row>
    <row r="201" spans="1:8">
      <c r="B201" s="23" t="s">
        <v>140</v>
      </c>
    </row>
    <row r="203" spans="1:8" s="84" customFormat="1" ht="15">
      <c r="A203" s="83"/>
      <c r="B203" s="83"/>
      <c r="C203" s="83"/>
      <c r="D203" s="83"/>
      <c r="E203" s="83"/>
    </row>
    <row r="204" spans="1:8" ht="15">
      <c r="B204" s="348" t="s">
        <v>135</v>
      </c>
      <c r="C204" s="348"/>
      <c r="D204" s="348"/>
      <c r="E204" s="348"/>
      <c r="F204" s="16"/>
      <c r="G204" s="16"/>
      <c r="H204" s="16"/>
    </row>
    <row r="205" spans="1:8" ht="15">
      <c r="B205" s="348" t="s">
        <v>418</v>
      </c>
      <c r="C205" s="348"/>
      <c r="D205" s="348"/>
      <c r="E205" s="348"/>
      <c r="F205" s="16"/>
      <c r="G205" s="16"/>
      <c r="H205" s="16"/>
    </row>
    <row r="206" spans="1:8" ht="36.75" customHeight="1">
      <c r="B206" s="334" t="s">
        <v>226</v>
      </c>
      <c r="C206" s="334"/>
      <c r="D206" s="334"/>
      <c r="E206" s="334"/>
      <c r="F206" s="14"/>
      <c r="G206" s="14"/>
      <c r="H206" s="14"/>
    </row>
    <row r="207" spans="1:8">
      <c r="B207" s="312" t="s">
        <v>131</v>
      </c>
      <c r="C207" s="312"/>
      <c r="D207" s="312"/>
      <c r="E207" s="312"/>
      <c r="F207" s="15"/>
      <c r="G207" s="15"/>
      <c r="H207" s="15"/>
    </row>
    <row r="208" spans="1:8">
      <c r="C208" s="6"/>
      <c r="D208" s="6"/>
      <c r="E208" s="6"/>
      <c r="F208" s="6"/>
      <c r="G208" s="6"/>
      <c r="H208" s="6"/>
    </row>
    <row r="209" spans="1:9" ht="15">
      <c r="A209" s="12"/>
      <c r="B209" s="62" t="s">
        <v>132</v>
      </c>
      <c r="C209" s="62" t="s">
        <v>14</v>
      </c>
      <c r="D209" s="62" t="s">
        <v>15</v>
      </c>
      <c r="E209" s="61" t="s">
        <v>9</v>
      </c>
      <c r="F209" s="13"/>
    </row>
    <row r="210" spans="1:9">
      <c r="B210" s="118" t="s">
        <v>133</v>
      </c>
      <c r="C210" s="127">
        <v>1507.6497800000009</v>
      </c>
      <c r="D210" s="127">
        <v>1452.0789400000006</v>
      </c>
      <c r="E210" s="127">
        <f>SUM(C210:D210)</f>
        <v>2959.7287200000014</v>
      </c>
    </row>
    <row r="211" spans="1:9">
      <c r="B211" s="121" t="s">
        <v>134</v>
      </c>
      <c r="C211" s="53">
        <f>+C210/$E$199</f>
        <v>0.5093878265978391</v>
      </c>
      <c r="D211" s="53">
        <f>+D210/$E$199</f>
        <v>0.49061217340216368</v>
      </c>
      <c r="E211" s="55">
        <f>SUM(C211:D211)</f>
        <v>1.0000000000000027</v>
      </c>
    </row>
    <row r="212" spans="1:9">
      <c r="B212" s="23" t="s">
        <v>140</v>
      </c>
    </row>
    <row r="213" spans="1:9">
      <c r="C213" s="23"/>
    </row>
    <row r="215" spans="1:9" ht="15">
      <c r="B215" s="348" t="s">
        <v>135</v>
      </c>
      <c r="C215" s="348"/>
      <c r="D215" s="348"/>
      <c r="E215" s="348"/>
      <c r="F215" s="348"/>
      <c r="G215" s="348"/>
      <c r="H215" s="348"/>
      <c r="I215" s="348"/>
    </row>
    <row r="216" spans="1:9" ht="15">
      <c r="B216" s="348" t="s">
        <v>418</v>
      </c>
      <c r="C216" s="348"/>
      <c r="D216" s="348"/>
      <c r="E216" s="348"/>
      <c r="F216" s="348"/>
      <c r="G216" s="348"/>
      <c r="H216" s="348"/>
      <c r="I216" s="348"/>
    </row>
    <row r="217" spans="1:9" ht="15" customHeight="1">
      <c r="B217" s="334" t="s">
        <v>227</v>
      </c>
      <c r="C217" s="334"/>
      <c r="D217" s="334"/>
      <c r="E217" s="334"/>
      <c r="F217" s="334"/>
      <c r="G217" s="334"/>
      <c r="H217" s="334"/>
      <c r="I217" s="334"/>
    </row>
    <row r="218" spans="1:9">
      <c r="B218" s="312" t="s">
        <v>148</v>
      </c>
      <c r="C218" s="312"/>
      <c r="D218" s="312"/>
      <c r="E218" s="312"/>
      <c r="F218" s="312"/>
      <c r="G218" s="312"/>
      <c r="H218" s="312"/>
      <c r="I218" s="312"/>
    </row>
    <row r="219" spans="1:9">
      <c r="C219" s="23"/>
    </row>
    <row r="220" spans="1:9" ht="15">
      <c r="B220" s="367" t="s">
        <v>132</v>
      </c>
      <c r="C220" s="367" t="s">
        <v>228</v>
      </c>
      <c r="D220" s="367"/>
      <c r="E220" s="367"/>
      <c r="F220" s="367" t="s">
        <v>227</v>
      </c>
      <c r="G220" s="367"/>
      <c r="H220" s="367"/>
      <c r="I220" s="367"/>
    </row>
    <row r="221" spans="1:9" ht="15">
      <c r="B221" s="367"/>
      <c r="C221" s="367"/>
      <c r="D221" s="367"/>
      <c r="E221" s="367"/>
      <c r="F221" s="61" t="s">
        <v>441</v>
      </c>
      <c r="G221" s="61" t="s">
        <v>269</v>
      </c>
      <c r="H221" s="61" t="s">
        <v>440</v>
      </c>
      <c r="I221" s="61" t="s">
        <v>385</v>
      </c>
    </row>
    <row r="222" spans="1:9">
      <c r="B222" s="360" t="s">
        <v>133</v>
      </c>
      <c r="C222" s="409" t="s">
        <v>22</v>
      </c>
      <c r="D222" s="409"/>
      <c r="E222" s="409"/>
      <c r="F222" s="190">
        <v>1</v>
      </c>
      <c r="G222" s="190">
        <v>131952.77081871426</v>
      </c>
      <c r="H222" s="190">
        <v>41540000</v>
      </c>
      <c r="I222" s="190">
        <v>87989754.756504476</v>
      </c>
    </row>
    <row r="223" spans="1:9">
      <c r="B223" s="360"/>
      <c r="C223" s="380" t="s">
        <v>23</v>
      </c>
      <c r="D223" s="380"/>
      <c r="E223" s="380"/>
      <c r="F223" s="195">
        <v>30.63</v>
      </c>
      <c r="G223" s="195">
        <v>1471416.6325862226</v>
      </c>
      <c r="H223" s="195">
        <v>65664156.990000002</v>
      </c>
      <c r="I223" s="195">
        <v>266362725.06059834</v>
      </c>
    </row>
    <row r="224" spans="1:9">
      <c r="B224" s="360"/>
      <c r="C224" s="379" t="s">
        <v>24</v>
      </c>
      <c r="D224" s="379"/>
      <c r="E224" s="379"/>
      <c r="F224" s="190">
        <v>15</v>
      </c>
      <c r="G224" s="190">
        <v>944922.70006491104</v>
      </c>
      <c r="H224" s="190">
        <v>13227990</v>
      </c>
      <c r="I224" s="190">
        <v>39865126.460817516</v>
      </c>
    </row>
    <row r="225" spans="2:13">
      <c r="B225" s="360"/>
      <c r="C225" s="380" t="s">
        <v>25</v>
      </c>
      <c r="D225" s="380"/>
      <c r="E225" s="380"/>
      <c r="F225" s="195">
        <v>0.4</v>
      </c>
      <c r="G225" s="195">
        <v>51435.415951638483</v>
      </c>
      <c r="H225" s="195">
        <v>12012220</v>
      </c>
      <c r="I225" s="195">
        <v>60489052.664092243</v>
      </c>
    </row>
    <row r="226" spans="2:13">
      <c r="B226" s="360"/>
      <c r="C226" s="379" t="s">
        <v>26</v>
      </c>
      <c r="D226" s="379"/>
      <c r="E226" s="379"/>
      <c r="F226" s="190">
        <v>6</v>
      </c>
      <c r="G226" s="190">
        <v>67582.983074539734</v>
      </c>
      <c r="H226" s="190">
        <v>3715170</v>
      </c>
      <c r="I226" s="190">
        <v>28584761.32775167</v>
      </c>
    </row>
    <row r="227" spans="2:13">
      <c r="B227" s="360"/>
      <c r="C227" s="380" t="s">
        <v>27</v>
      </c>
      <c r="D227" s="380"/>
      <c r="E227" s="380"/>
      <c r="F227" s="195">
        <v>1</v>
      </c>
      <c r="G227" s="195">
        <v>11237.80220387703</v>
      </c>
      <c r="H227" s="195">
        <v>705039</v>
      </c>
      <c r="I227" s="195">
        <v>10209248.647048559</v>
      </c>
    </row>
    <row r="228" spans="2:13">
      <c r="B228" s="360"/>
      <c r="C228" s="379" t="s">
        <v>28</v>
      </c>
      <c r="D228" s="379"/>
      <c r="E228" s="379"/>
      <c r="F228" s="190">
        <v>0.5</v>
      </c>
      <c r="G228" s="190">
        <v>17529.41582825415</v>
      </c>
      <c r="H228" s="190">
        <v>1287793</v>
      </c>
      <c r="I228" s="190">
        <v>1963893.2023149999</v>
      </c>
    </row>
    <row r="229" spans="2:13">
      <c r="B229" s="360"/>
      <c r="C229" s="380" t="s">
        <v>29</v>
      </c>
      <c r="D229" s="380"/>
      <c r="E229" s="380"/>
      <c r="F229" s="195">
        <v>0.5</v>
      </c>
      <c r="G229" s="195">
        <v>10100.070962357393</v>
      </c>
      <c r="H229" s="195">
        <v>1231170</v>
      </c>
      <c r="I229" s="195">
        <v>2170133.6681998977</v>
      </c>
    </row>
    <row r="230" spans="2:13">
      <c r="B230" s="360"/>
      <c r="C230" s="379" t="s">
        <v>30</v>
      </c>
      <c r="D230" s="379"/>
      <c r="E230" s="379"/>
      <c r="F230" s="190">
        <v>3</v>
      </c>
      <c r="G230" s="190">
        <v>56528.18147680712</v>
      </c>
      <c r="H230" s="190">
        <v>5000000</v>
      </c>
      <c r="I230" s="190">
        <v>17539257.765880086</v>
      </c>
    </row>
    <row r="231" spans="2:13">
      <c r="B231" s="360"/>
      <c r="C231" s="380" t="s">
        <v>31</v>
      </c>
      <c r="D231" s="380"/>
      <c r="E231" s="380"/>
      <c r="F231" s="195">
        <v>6</v>
      </c>
      <c r="G231" s="195">
        <v>5357.0591139059425</v>
      </c>
      <c r="H231" s="195">
        <v>153640.16</v>
      </c>
      <c r="I231" s="195">
        <v>1356658.7744252</v>
      </c>
    </row>
    <row r="232" spans="2:13">
      <c r="B232" s="360"/>
      <c r="C232" s="379" t="s">
        <v>32</v>
      </c>
      <c r="D232" s="379"/>
      <c r="E232" s="379"/>
      <c r="F232" s="190">
        <v>2</v>
      </c>
      <c r="G232" s="190">
        <v>7442.174460434645</v>
      </c>
      <c r="H232" s="190">
        <v>502575.6</v>
      </c>
      <c r="I232" s="190">
        <v>695049.38087920006</v>
      </c>
    </row>
    <row r="233" spans="2:13">
      <c r="B233" s="23" t="s">
        <v>140</v>
      </c>
      <c r="I233" s="265"/>
    </row>
    <row r="234" spans="2:13">
      <c r="B234" s="23"/>
    </row>
    <row r="235" spans="2:13">
      <c r="B235" s="76"/>
    </row>
    <row r="236" spans="2:13" ht="15">
      <c r="B236" s="348" t="s">
        <v>135</v>
      </c>
      <c r="C236" s="348"/>
      <c r="D236" s="348"/>
      <c r="E236" s="348"/>
      <c r="F236" s="348"/>
      <c r="G236" s="348"/>
      <c r="H236" s="348"/>
      <c r="I236" s="348"/>
      <c r="J236" s="348"/>
      <c r="K236" s="348"/>
      <c r="L236" s="348"/>
      <c r="M236" s="348"/>
    </row>
    <row r="237" spans="2:13" ht="15">
      <c r="B237" s="348" t="s">
        <v>418</v>
      </c>
      <c r="C237" s="348"/>
      <c r="D237" s="348"/>
      <c r="E237" s="348"/>
      <c r="F237" s="348"/>
      <c r="G237" s="348"/>
      <c r="H237" s="348"/>
      <c r="I237" s="348"/>
      <c r="J237" s="348"/>
      <c r="K237" s="348"/>
      <c r="L237" s="348"/>
      <c r="M237" s="348"/>
    </row>
    <row r="238" spans="2:13" ht="15">
      <c r="B238" s="334" t="s">
        <v>229</v>
      </c>
      <c r="C238" s="334"/>
      <c r="D238" s="334"/>
      <c r="E238" s="334"/>
      <c r="F238" s="334"/>
      <c r="G238" s="334"/>
      <c r="H238" s="334"/>
      <c r="I238" s="334"/>
      <c r="J238" s="334"/>
      <c r="K238" s="334"/>
      <c r="L238" s="334"/>
      <c r="M238" s="334"/>
    </row>
    <row r="239" spans="2:13">
      <c r="B239" s="312" t="s">
        <v>148</v>
      </c>
      <c r="C239" s="312"/>
      <c r="D239" s="312"/>
      <c r="E239" s="312"/>
      <c r="F239" s="312"/>
      <c r="G239" s="312"/>
      <c r="H239" s="312"/>
      <c r="I239" s="312"/>
      <c r="J239" s="312"/>
      <c r="K239" s="312"/>
      <c r="L239" s="312"/>
      <c r="M239" s="312"/>
    </row>
    <row r="240" spans="2:13">
      <c r="B240" s="6"/>
      <c r="C240" s="6"/>
      <c r="D240" s="6"/>
      <c r="E240" s="6"/>
      <c r="F240" s="6"/>
      <c r="G240" s="6"/>
    </row>
    <row r="241" spans="2:13" ht="15">
      <c r="B241" s="364" t="s">
        <v>228</v>
      </c>
      <c r="C241" s="321"/>
      <c r="D241" s="322"/>
      <c r="E241" s="364" t="s">
        <v>231</v>
      </c>
      <c r="F241" s="321"/>
      <c r="G241" s="322"/>
      <c r="H241" s="364" t="s">
        <v>232</v>
      </c>
      <c r="I241" s="321"/>
      <c r="J241" s="322"/>
      <c r="K241" s="364" t="s">
        <v>233</v>
      </c>
      <c r="L241" s="321"/>
      <c r="M241" s="322"/>
    </row>
    <row r="242" spans="2:13" ht="15">
      <c r="B242" s="364"/>
      <c r="C242" s="321"/>
      <c r="D242" s="322"/>
      <c r="E242" s="62" t="s">
        <v>48</v>
      </c>
      <c r="F242" s="32" t="s">
        <v>49</v>
      </c>
      <c r="G242" s="45" t="s">
        <v>9</v>
      </c>
      <c r="H242" s="62" t="s">
        <v>48</v>
      </c>
      <c r="I242" s="32" t="s">
        <v>49</v>
      </c>
      <c r="J242" s="45" t="s">
        <v>9</v>
      </c>
      <c r="K242" s="62" t="s">
        <v>48</v>
      </c>
      <c r="L242" s="32" t="s">
        <v>49</v>
      </c>
      <c r="M242" s="45" t="s">
        <v>9</v>
      </c>
    </row>
    <row r="243" spans="2:13">
      <c r="B243" s="392" t="s">
        <v>22</v>
      </c>
      <c r="C243" s="400"/>
      <c r="D243" s="400"/>
      <c r="E243" s="127">
        <v>9.9547500000000007</v>
      </c>
      <c r="F243" s="127">
        <v>2956.169430000014</v>
      </c>
      <c r="G243" s="127">
        <v>2966.1241800000143</v>
      </c>
      <c r="H243" s="127">
        <v>416.76579999999944</v>
      </c>
      <c r="I243" s="127">
        <v>2549.3583800000042</v>
      </c>
      <c r="J243" s="127">
        <v>2966.1241800000143</v>
      </c>
      <c r="K243" s="127">
        <v>243.72332999999983</v>
      </c>
      <c r="L243" s="127">
        <v>2722.4008500000077</v>
      </c>
      <c r="M243" s="127">
        <v>2966.1241800000143</v>
      </c>
    </row>
    <row r="244" spans="2:13">
      <c r="B244" s="394" t="s">
        <v>23</v>
      </c>
      <c r="C244" s="399"/>
      <c r="D244" s="399"/>
      <c r="E244" s="196">
        <v>49.630149999999993</v>
      </c>
      <c r="F244" s="196">
        <v>2916.4940300000117</v>
      </c>
      <c r="G244" s="196">
        <v>2966.124180000013</v>
      </c>
      <c r="H244" s="196">
        <v>49.081610000000012</v>
      </c>
      <c r="I244" s="196">
        <v>2917.0425700000114</v>
      </c>
      <c r="J244" s="196">
        <v>2966.124180000013</v>
      </c>
      <c r="K244" s="196">
        <v>83.376559999999984</v>
      </c>
      <c r="L244" s="196">
        <v>2882.747620000011</v>
      </c>
      <c r="M244" s="196">
        <v>2966.124180000013</v>
      </c>
    </row>
    <row r="245" spans="2:13">
      <c r="B245" s="396" t="s">
        <v>24</v>
      </c>
      <c r="C245" s="398"/>
      <c r="D245" s="398"/>
      <c r="E245" s="127">
        <v>9.6962900000000012</v>
      </c>
      <c r="F245" s="127">
        <v>2956.4278900000118</v>
      </c>
      <c r="G245" s="127">
        <v>2966.1241800000125</v>
      </c>
      <c r="H245" s="127">
        <v>14.342100000000002</v>
      </c>
      <c r="I245" s="127">
        <v>2951.7820800000118</v>
      </c>
      <c r="J245" s="127">
        <v>2966.1241800000125</v>
      </c>
      <c r="K245" s="127">
        <v>18.150379999999998</v>
      </c>
      <c r="L245" s="127">
        <v>2947.973800000012</v>
      </c>
      <c r="M245" s="127">
        <v>2966.1241800000125</v>
      </c>
    </row>
    <row r="246" spans="2:13">
      <c r="B246" s="394" t="s">
        <v>25</v>
      </c>
      <c r="C246" s="399"/>
      <c r="D246" s="399"/>
      <c r="E246" s="196">
        <v>183.81295</v>
      </c>
      <c r="F246" s="196">
        <v>2782.3112300000153</v>
      </c>
      <c r="G246" s="196">
        <v>2966.1241800000084</v>
      </c>
      <c r="H246" s="196">
        <v>640.15557999999999</v>
      </c>
      <c r="I246" s="196">
        <v>2325.9686000000024</v>
      </c>
      <c r="J246" s="196">
        <v>2966.1241800000084</v>
      </c>
      <c r="K246" s="196">
        <v>365.31099999999981</v>
      </c>
      <c r="L246" s="196">
        <v>2600.8131800000074</v>
      </c>
      <c r="M246" s="196">
        <v>2966.1241800000084</v>
      </c>
    </row>
    <row r="247" spans="2:13">
      <c r="B247" s="392" t="s">
        <v>26</v>
      </c>
      <c r="C247" s="400"/>
      <c r="D247" s="400"/>
      <c r="E247" s="127">
        <v>219.93754999999993</v>
      </c>
      <c r="F247" s="127">
        <v>2746.186630000007</v>
      </c>
      <c r="G247" s="127">
        <v>2966.1241800000153</v>
      </c>
      <c r="H247" s="127">
        <v>129.99671999999995</v>
      </c>
      <c r="I247" s="127">
        <v>2836.1274600000093</v>
      </c>
      <c r="J247" s="127">
        <v>2966.1241800000153</v>
      </c>
      <c r="K247" s="127">
        <v>91.634329999999977</v>
      </c>
      <c r="L247" s="127">
        <v>2874.4898500000095</v>
      </c>
      <c r="M247" s="127">
        <v>2966.1241800000153</v>
      </c>
    </row>
    <row r="248" spans="2:13">
      <c r="B248" s="394" t="s">
        <v>27</v>
      </c>
      <c r="C248" s="399"/>
      <c r="D248" s="399"/>
      <c r="E248" s="196">
        <v>132.62787999999992</v>
      </c>
      <c r="F248" s="196">
        <v>2833.4963000000143</v>
      </c>
      <c r="G248" s="196">
        <v>2966.1241800000134</v>
      </c>
      <c r="H248" s="196">
        <v>514.99510999999961</v>
      </c>
      <c r="I248" s="196">
        <v>2451.1290700000018</v>
      </c>
      <c r="J248" s="196">
        <v>2966.1241800000134</v>
      </c>
      <c r="K248" s="196">
        <v>274.06693999999976</v>
      </c>
      <c r="L248" s="196">
        <v>2692.057240000006</v>
      </c>
      <c r="M248" s="196">
        <v>2966.1241800000134</v>
      </c>
    </row>
    <row r="249" spans="2:13">
      <c r="B249" s="396" t="s">
        <v>28</v>
      </c>
      <c r="C249" s="398"/>
      <c r="D249" s="398"/>
      <c r="E249" s="127">
        <v>36.852249999999998</v>
      </c>
      <c r="F249" s="127">
        <v>2929.2719300000122</v>
      </c>
      <c r="G249" s="127">
        <v>2966.1241800000121</v>
      </c>
      <c r="H249" s="127">
        <v>30.011189999999996</v>
      </c>
      <c r="I249" s="127">
        <v>2936.1129900000119</v>
      </c>
      <c r="J249" s="127">
        <v>2966.1241800000121</v>
      </c>
      <c r="K249" s="127">
        <v>48.78998</v>
      </c>
      <c r="L249" s="127">
        <v>2917.3342000000116</v>
      </c>
      <c r="M249" s="127">
        <v>2966.1241800000121</v>
      </c>
    </row>
    <row r="250" spans="2:13">
      <c r="B250" s="394" t="s">
        <v>29</v>
      </c>
      <c r="C250" s="399"/>
      <c r="D250" s="399"/>
      <c r="E250" s="196">
        <v>45.596330000000002</v>
      </c>
      <c r="F250" s="196">
        <v>2920.5278500000122</v>
      </c>
      <c r="G250" s="196">
        <v>2966.124180000013</v>
      </c>
      <c r="H250" s="196">
        <v>118.27372999999994</v>
      </c>
      <c r="I250" s="196">
        <v>2847.8504500000104</v>
      </c>
      <c r="J250" s="196">
        <v>2966.124180000013</v>
      </c>
      <c r="K250" s="196">
        <v>52.079089999999994</v>
      </c>
      <c r="L250" s="196">
        <v>2914.0450900000119</v>
      </c>
      <c r="M250" s="196">
        <v>2966.124180000013</v>
      </c>
    </row>
    <row r="251" spans="2:13">
      <c r="B251" s="392" t="s">
        <v>30</v>
      </c>
      <c r="C251" s="400"/>
      <c r="D251" s="400"/>
      <c r="E251" s="127">
        <v>31.284260000000007</v>
      </c>
      <c r="F251" s="127">
        <v>2934.8399200000126</v>
      </c>
      <c r="G251" s="127">
        <v>2966.124180000013</v>
      </c>
      <c r="H251" s="127">
        <v>143.08777999999987</v>
      </c>
      <c r="I251" s="127">
        <v>2823.0364000000122</v>
      </c>
      <c r="J251" s="127">
        <v>2966.124180000013</v>
      </c>
      <c r="K251" s="127">
        <v>146.07735000000002</v>
      </c>
      <c r="L251" s="127">
        <v>2820.0468300000093</v>
      </c>
      <c r="M251" s="127">
        <v>2966.124180000013</v>
      </c>
    </row>
    <row r="252" spans="2:13">
      <c r="B252" s="394" t="s">
        <v>31</v>
      </c>
      <c r="C252" s="399"/>
      <c r="D252" s="399"/>
      <c r="E252" s="196">
        <v>38.555769999999995</v>
      </c>
      <c r="F252" s="196">
        <v>2927.5684100000121</v>
      </c>
      <c r="G252" s="196">
        <v>2966.1241800000107</v>
      </c>
      <c r="H252" s="196">
        <v>78.723569999999995</v>
      </c>
      <c r="I252" s="196">
        <v>2887.4006100000115</v>
      </c>
      <c r="J252" s="196">
        <v>2966.1241800000107</v>
      </c>
      <c r="K252" s="196">
        <v>146.14239999999998</v>
      </c>
      <c r="L252" s="196">
        <v>2819.9817800000096</v>
      </c>
      <c r="M252" s="196">
        <v>2966.1241800000107</v>
      </c>
    </row>
    <row r="253" spans="2:13">
      <c r="B253" s="396" t="s">
        <v>32</v>
      </c>
      <c r="C253" s="398"/>
      <c r="D253" s="398"/>
      <c r="E253" s="127">
        <v>11.877600000000001</v>
      </c>
      <c r="F253" s="127">
        <v>2954.2465800000118</v>
      </c>
      <c r="G253" s="127">
        <v>2966.1241800000116</v>
      </c>
      <c r="H253" s="127">
        <v>53.611380000000011</v>
      </c>
      <c r="I253" s="127">
        <v>2912.5128000000118</v>
      </c>
      <c r="J253" s="127">
        <v>2966.1241800000116</v>
      </c>
      <c r="K253" s="127">
        <v>29.370999999999999</v>
      </c>
      <c r="L253" s="127">
        <v>2936.7531800000115</v>
      </c>
      <c r="M253" s="127">
        <v>2966.1241800000116</v>
      </c>
    </row>
    <row r="254" spans="2:13">
      <c r="B254" s="394" t="s">
        <v>9</v>
      </c>
      <c r="C254" s="399"/>
      <c r="D254" s="395"/>
      <c r="E254" s="196">
        <v>769.82578000000149</v>
      </c>
      <c r="F254" s="196">
        <v>31857.540200000934</v>
      </c>
      <c r="G254" s="196">
        <v>32627.365980000777</v>
      </c>
      <c r="H254" s="196">
        <v>2189.0445699999877</v>
      </c>
      <c r="I254" s="196">
        <v>30438.321410000644</v>
      </c>
      <c r="J254" s="196">
        <v>32627.365980000777</v>
      </c>
      <c r="K254" s="196">
        <v>1498.7223600000002</v>
      </c>
      <c r="L254" s="196">
        <v>31128.643620000883</v>
      </c>
      <c r="M254" s="196">
        <v>32627.365980000777</v>
      </c>
    </row>
    <row r="255" spans="2:13">
      <c r="B255" s="392" t="s">
        <v>22</v>
      </c>
      <c r="C255" s="400"/>
      <c r="D255" s="400"/>
      <c r="E255" s="97">
        <f t="shared" ref="E255:F265" si="0">+E243/$G$243</f>
        <v>3.3561474152440755E-3</v>
      </c>
      <c r="F255" s="97">
        <f t="shared" si="0"/>
        <v>0.99664385258475585</v>
      </c>
      <c r="G255" s="97">
        <f t="shared" ref="G255:G266" si="1">SUM(E255:F255)</f>
        <v>0.99999999999999989</v>
      </c>
      <c r="H255" s="97">
        <f t="shared" ref="H255:I265" si="2">+H243/$J$243</f>
        <v>0.14050854742028954</v>
      </c>
      <c r="I255" s="97">
        <f t="shared" si="2"/>
        <v>0.85949145257970683</v>
      </c>
      <c r="J255" s="97">
        <f t="shared" ref="J255:J266" si="3">SUM(H255:I255)</f>
        <v>0.99999999999999634</v>
      </c>
      <c r="K255" s="97">
        <f>+K243/M243</f>
        <v>8.2168956931533005E-2</v>
      </c>
      <c r="L255" s="97">
        <f>+L243/M243</f>
        <v>0.91783104306846475</v>
      </c>
      <c r="M255" s="100">
        <f t="shared" ref="M255:M266" si="4">SUM(K255:L255)</f>
        <v>0.99999999999999778</v>
      </c>
    </row>
    <row r="256" spans="2:13">
      <c r="B256" s="394" t="s">
        <v>23</v>
      </c>
      <c r="C256" s="399"/>
      <c r="D256" s="399"/>
      <c r="E256" s="98">
        <f t="shared" si="0"/>
        <v>1.6732323728941029E-2</v>
      </c>
      <c r="F256" s="98">
        <f t="shared" si="0"/>
        <v>0.98326767627105804</v>
      </c>
      <c r="G256" s="98">
        <f t="shared" si="1"/>
        <v>0.99999999999999911</v>
      </c>
      <c r="H256" s="98">
        <f t="shared" si="2"/>
        <v>1.6547388788017557E-2</v>
      </c>
      <c r="I256" s="98">
        <f t="shared" si="2"/>
        <v>0.98345261121198146</v>
      </c>
      <c r="J256" s="98">
        <f t="shared" si="3"/>
        <v>0.999999999999999</v>
      </c>
      <c r="K256" s="98">
        <f t="shared" ref="K256:K265" si="5">+K244/M244</f>
        <v>2.8109598567110438E-2</v>
      </c>
      <c r="L256" s="98">
        <f t="shared" ref="L256:L265" si="6">+L244/M244</f>
        <v>0.97189040143288885</v>
      </c>
      <c r="M256" s="101">
        <f t="shared" si="4"/>
        <v>0.99999999999999933</v>
      </c>
    </row>
    <row r="257" spans="2:13">
      <c r="B257" s="396" t="s">
        <v>24</v>
      </c>
      <c r="C257" s="398"/>
      <c r="D257" s="398"/>
      <c r="E257" s="97">
        <f t="shared" si="0"/>
        <v>3.269010132947284E-3</v>
      </c>
      <c r="F257" s="97">
        <f t="shared" si="0"/>
        <v>0.99673098986705189</v>
      </c>
      <c r="G257" s="97">
        <f t="shared" si="1"/>
        <v>0.99999999999999922</v>
      </c>
      <c r="H257" s="97">
        <f t="shared" si="2"/>
        <v>4.8352999165395469E-3</v>
      </c>
      <c r="I257" s="97">
        <f t="shared" si="2"/>
        <v>0.99516470008345959</v>
      </c>
      <c r="J257" s="97">
        <f t="shared" si="3"/>
        <v>0.99999999999999911</v>
      </c>
      <c r="K257" s="97">
        <f t="shared" si="5"/>
        <v>6.1192245835101624E-3</v>
      </c>
      <c r="L257" s="97">
        <f t="shared" si="6"/>
        <v>0.99388077541648967</v>
      </c>
      <c r="M257" s="100">
        <f t="shared" si="4"/>
        <v>0.99999999999999978</v>
      </c>
    </row>
    <row r="258" spans="2:13">
      <c r="B258" s="394" t="s">
        <v>25</v>
      </c>
      <c r="C258" s="399"/>
      <c r="D258" s="399"/>
      <c r="E258" s="98">
        <f t="shared" si="0"/>
        <v>6.1970753362052128E-2</v>
      </c>
      <c r="F258" s="98">
        <f t="shared" si="0"/>
        <v>0.93802924663794818</v>
      </c>
      <c r="G258" s="98">
        <f t="shared" si="1"/>
        <v>1.0000000000000002</v>
      </c>
      <c r="H258" s="98">
        <f t="shared" si="2"/>
        <v>0.21582224517653098</v>
      </c>
      <c r="I258" s="98">
        <f t="shared" si="2"/>
        <v>0.78417775482346497</v>
      </c>
      <c r="J258" s="98">
        <f t="shared" si="3"/>
        <v>0.999999999999996</v>
      </c>
      <c r="K258" s="98">
        <f t="shared" si="5"/>
        <v>0.12316106064042091</v>
      </c>
      <c r="L258" s="98">
        <f t="shared" si="6"/>
        <v>0.87683893935957868</v>
      </c>
      <c r="M258" s="101">
        <f t="shared" si="4"/>
        <v>0.99999999999999956</v>
      </c>
    </row>
    <row r="259" spans="2:13">
      <c r="B259" s="392" t="s">
        <v>26</v>
      </c>
      <c r="C259" s="400"/>
      <c r="D259" s="400"/>
      <c r="E259" s="97">
        <f t="shared" si="0"/>
        <v>7.4149811893579873E-2</v>
      </c>
      <c r="F259" s="97">
        <f t="shared" si="0"/>
        <v>0.92585018810641762</v>
      </c>
      <c r="G259" s="97">
        <f t="shared" si="1"/>
        <v>0.99999999999999745</v>
      </c>
      <c r="H259" s="97">
        <f t="shared" si="2"/>
        <v>4.3827133360276008E-2</v>
      </c>
      <c r="I259" s="97">
        <f t="shared" si="2"/>
        <v>0.95617286663972223</v>
      </c>
      <c r="J259" s="97">
        <f t="shared" si="3"/>
        <v>0.99999999999999822</v>
      </c>
      <c r="K259" s="97">
        <f t="shared" si="5"/>
        <v>3.089362563370476E-2</v>
      </c>
      <c r="L259" s="97">
        <f t="shared" si="6"/>
        <v>0.96910637436629332</v>
      </c>
      <c r="M259" s="100">
        <f t="shared" si="4"/>
        <v>0.99999999999999811</v>
      </c>
    </row>
    <row r="260" spans="2:13">
      <c r="B260" s="394" t="s">
        <v>27</v>
      </c>
      <c r="C260" s="399"/>
      <c r="D260" s="399"/>
      <c r="E260" s="98">
        <f t="shared" si="0"/>
        <v>4.4714203435676544E-2</v>
      </c>
      <c r="F260" s="98">
        <f t="shared" si="0"/>
        <v>0.95528579656432344</v>
      </c>
      <c r="G260" s="98">
        <f t="shared" si="1"/>
        <v>1</v>
      </c>
      <c r="H260" s="98">
        <f t="shared" si="2"/>
        <v>0.17362560659884346</v>
      </c>
      <c r="I260" s="98">
        <f t="shared" si="2"/>
        <v>0.82637439340115215</v>
      </c>
      <c r="J260" s="98">
        <f t="shared" si="3"/>
        <v>0.99999999999999556</v>
      </c>
      <c r="K260" s="98">
        <f t="shared" si="5"/>
        <v>9.2399010752138674E-2</v>
      </c>
      <c r="L260" s="98">
        <f t="shared" si="6"/>
        <v>0.9076009892478587</v>
      </c>
      <c r="M260" s="101">
        <f t="shared" si="4"/>
        <v>0.99999999999999734</v>
      </c>
    </row>
    <row r="261" spans="2:13">
      <c r="B261" s="396" t="s">
        <v>28</v>
      </c>
      <c r="C261" s="398"/>
      <c r="D261" s="398"/>
      <c r="E261" s="97">
        <f t="shared" si="0"/>
        <v>1.2424378671832889E-2</v>
      </c>
      <c r="F261" s="97">
        <f t="shared" si="0"/>
        <v>0.98757562132816634</v>
      </c>
      <c r="G261" s="97">
        <f t="shared" si="1"/>
        <v>0.99999999999999922</v>
      </c>
      <c r="H261" s="97">
        <f t="shared" si="2"/>
        <v>1.0117981641618205E-2</v>
      </c>
      <c r="I261" s="97">
        <f t="shared" si="2"/>
        <v>0.98988201835838097</v>
      </c>
      <c r="J261" s="97">
        <f t="shared" si="3"/>
        <v>0.99999999999999922</v>
      </c>
      <c r="K261" s="97">
        <f t="shared" si="5"/>
        <v>1.644906856192373E-2</v>
      </c>
      <c r="L261" s="97">
        <f t="shared" si="6"/>
        <v>0.98355093143807615</v>
      </c>
      <c r="M261" s="100">
        <f t="shared" si="4"/>
        <v>0.99999999999999989</v>
      </c>
    </row>
    <row r="262" spans="2:13">
      <c r="B262" s="394" t="s">
        <v>29</v>
      </c>
      <c r="C262" s="399"/>
      <c r="D262" s="399"/>
      <c r="E262" s="98">
        <f t="shared" si="0"/>
        <v>1.5372360438395327E-2</v>
      </c>
      <c r="F262" s="98">
        <f t="shared" si="0"/>
        <v>0.98462763956160393</v>
      </c>
      <c r="G262" s="98">
        <f t="shared" si="1"/>
        <v>0.99999999999999922</v>
      </c>
      <c r="H262" s="98">
        <f t="shared" si="2"/>
        <v>3.9874840978505278E-2</v>
      </c>
      <c r="I262" s="98">
        <f t="shared" si="2"/>
        <v>0.96012515902149331</v>
      </c>
      <c r="J262" s="98">
        <f t="shared" si="3"/>
        <v>0.99999999999999856</v>
      </c>
      <c r="K262" s="98">
        <f t="shared" si="5"/>
        <v>1.7557960098622628E-2</v>
      </c>
      <c r="L262" s="98">
        <f t="shared" si="6"/>
        <v>0.98244203990137702</v>
      </c>
      <c r="M262" s="101">
        <f t="shared" si="4"/>
        <v>0.99999999999999967</v>
      </c>
    </row>
    <row r="263" spans="2:13">
      <c r="B263" s="392" t="s">
        <v>30</v>
      </c>
      <c r="C263" s="400"/>
      <c r="D263" s="400"/>
      <c r="E263" s="97">
        <f t="shared" si="0"/>
        <v>1.054718484510647E-2</v>
      </c>
      <c r="F263" s="97">
        <f t="shared" si="0"/>
        <v>0.98945281515489292</v>
      </c>
      <c r="G263" s="97">
        <f t="shared" si="1"/>
        <v>0.99999999999999933</v>
      </c>
      <c r="H263" s="97">
        <f t="shared" si="2"/>
        <v>4.8240657274166848E-2</v>
      </c>
      <c r="I263" s="97">
        <f t="shared" si="2"/>
        <v>0.9517593427258324</v>
      </c>
      <c r="J263" s="97">
        <f t="shared" si="3"/>
        <v>0.99999999999999922</v>
      </c>
      <c r="K263" s="97">
        <f t="shared" si="5"/>
        <v>4.924856180498801E-2</v>
      </c>
      <c r="L263" s="97">
        <f t="shared" si="6"/>
        <v>0.95075143819501073</v>
      </c>
      <c r="M263" s="100">
        <f t="shared" si="4"/>
        <v>0.99999999999999878</v>
      </c>
    </row>
    <row r="264" spans="2:13">
      <c r="B264" s="394" t="s">
        <v>31</v>
      </c>
      <c r="C264" s="399"/>
      <c r="D264" s="399"/>
      <c r="E264" s="98">
        <f t="shared" si="0"/>
        <v>1.2998703918053698E-2</v>
      </c>
      <c r="F264" s="98">
        <f t="shared" si="0"/>
        <v>0.98700129608194553</v>
      </c>
      <c r="G264" s="98">
        <f t="shared" si="1"/>
        <v>0.99999999999999922</v>
      </c>
      <c r="H264" s="98">
        <f t="shared" si="2"/>
        <v>2.6540888116154196E-2</v>
      </c>
      <c r="I264" s="98">
        <f t="shared" si="2"/>
        <v>0.97345911188384482</v>
      </c>
      <c r="J264" s="98">
        <f t="shared" si="3"/>
        <v>0.999999999999999</v>
      </c>
      <c r="K264" s="98">
        <f t="shared" si="5"/>
        <v>4.9270492781593338E-2</v>
      </c>
      <c r="L264" s="98">
        <f t="shared" si="6"/>
        <v>0.95072950721840632</v>
      </c>
      <c r="M264" s="101">
        <f t="shared" si="4"/>
        <v>0.99999999999999967</v>
      </c>
    </row>
    <row r="265" spans="2:13">
      <c r="B265" s="396" t="s">
        <v>32</v>
      </c>
      <c r="C265" s="398"/>
      <c r="D265" s="398"/>
      <c r="E265" s="97">
        <f t="shared" si="0"/>
        <v>4.0044176437683552E-3</v>
      </c>
      <c r="F265" s="97">
        <f t="shared" si="0"/>
        <v>0.99599558235623076</v>
      </c>
      <c r="G265" s="97">
        <f t="shared" si="1"/>
        <v>0.99999999999999911</v>
      </c>
      <c r="H265" s="97">
        <f t="shared" si="2"/>
        <v>1.8074556811036736E-2</v>
      </c>
      <c r="I265" s="97">
        <f t="shared" si="2"/>
        <v>0.98192544318896235</v>
      </c>
      <c r="J265" s="97">
        <f t="shared" si="3"/>
        <v>0.99999999999999911</v>
      </c>
      <c r="K265" s="97">
        <f t="shared" si="5"/>
        <v>9.90214779207251E-3</v>
      </c>
      <c r="L265" s="97">
        <f t="shared" si="6"/>
        <v>0.99009785220792745</v>
      </c>
      <c r="M265" s="100">
        <f t="shared" si="4"/>
        <v>1</v>
      </c>
    </row>
    <row r="266" spans="2:13">
      <c r="B266" s="394" t="s">
        <v>9</v>
      </c>
      <c r="C266" s="399"/>
      <c r="D266" s="399"/>
      <c r="E266" s="98">
        <f>+E254/G254</f>
        <v>2.3594481407781209E-2</v>
      </c>
      <c r="F266" s="98">
        <f>+F254/G254</f>
        <v>0.97640551859222369</v>
      </c>
      <c r="G266" s="98">
        <f t="shared" si="1"/>
        <v>1.0000000000000049</v>
      </c>
      <c r="H266" s="98">
        <f>+H254/J254</f>
        <v>6.7092286007450957E-2</v>
      </c>
      <c r="I266" s="98">
        <f>+I254/J254</f>
        <v>0.93290771399254457</v>
      </c>
      <c r="J266" s="98">
        <f t="shared" si="3"/>
        <v>0.99999999999999556</v>
      </c>
      <c r="K266" s="98">
        <f>+K254/M254</f>
        <v>4.5934518922509861E-2</v>
      </c>
      <c r="L266" s="98">
        <f>+L254/M254</f>
        <v>0.95406548107749334</v>
      </c>
      <c r="M266" s="101">
        <f t="shared" si="4"/>
        <v>1.0000000000000031</v>
      </c>
    </row>
    <row r="267" spans="2:13">
      <c r="B267" s="184" t="s">
        <v>140</v>
      </c>
    </row>
    <row r="268" spans="2:13">
      <c r="B268" s="153"/>
      <c r="E268" s="25"/>
      <c r="F268" s="25"/>
      <c r="G268" s="99"/>
    </row>
    <row r="269" spans="2:13">
      <c r="B269" s="76"/>
    </row>
    <row r="270" spans="2:13" ht="15">
      <c r="B270" s="348" t="s">
        <v>135</v>
      </c>
      <c r="C270" s="348"/>
      <c r="D270" s="348"/>
      <c r="E270" s="348"/>
      <c r="F270" s="348"/>
      <c r="G270" s="348"/>
    </row>
    <row r="271" spans="2:13" ht="15">
      <c r="B271" s="348" t="s">
        <v>418</v>
      </c>
      <c r="C271" s="348"/>
      <c r="D271" s="348"/>
      <c r="E271" s="348"/>
      <c r="F271" s="348"/>
      <c r="G271" s="348"/>
    </row>
    <row r="272" spans="2:13" ht="15">
      <c r="B272" s="334" t="s">
        <v>495</v>
      </c>
      <c r="C272" s="334"/>
      <c r="D272" s="334"/>
      <c r="E272" s="334"/>
      <c r="F272" s="334"/>
      <c r="G272" s="334"/>
    </row>
    <row r="273" spans="2:7">
      <c r="B273" s="312" t="s">
        <v>144</v>
      </c>
      <c r="C273" s="312"/>
      <c r="D273" s="312"/>
      <c r="E273" s="312"/>
      <c r="F273" s="312"/>
      <c r="G273" s="312"/>
    </row>
    <row r="274" spans="2:7">
      <c r="B274" s="76"/>
    </row>
    <row r="275" spans="2:7" ht="15">
      <c r="B275" s="364" t="s">
        <v>228</v>
      </c>
      <c r="C275" s="322"/>
      <c r="D275" s="321" t="s">
        <v>50</v>
      </c>
      <c r="E275" s="321"/>
      <c r="F275" s="321"/>
      <c r="G275" s="322"/>
    </row>
    <row r="276" spans="2:7" ht="15">
      <c r="B276" s="364"/>
      <c r="C276" s="322"/>
      <c r="D276" s="32" t="s">
        <v>441</v>
      </c>
      <c r="E276" s="32" t="s">
        <v>269</v>
      </c>
      <c r="F276" s="32" t="s">
        <v>440</v>
      </c>
      <c r="G276" s="45" t="s">
        <v>385</v>
      </c>
    </row>
    <row r="277" spans="2:7">
      <c r="B277" s="392" t="s">
        <v>22</v>
      </c>
      <c r="C277" s="393"/>
      <c r="D277" s="190">
        <v>0.1</v>
      </c>
      <c r="E277" s="190">
        <v>14313.796614372093</v>
      </c>
      <c r="F277" s="190">
        <v>440931.18</v>
      </c>
      <c r="G277" s="190">
        <v>695573.0778188</v>
      </c>
    </row>
    <row r="278" spans="2:7">
      <c r="B278" s="394" t="s">
        <v>23</v>
      </c>
      <c r="C278" s="395"/>
      <c r="D278" s="195">
        <v>20</v>
      </c>
      <c r="E278" s="195">
        <v>155085.26004598581</v>
      </c>
      <c r="F278" s="195">
        <v>7038000</v>
      </c>
      <c r="G278" s="195">
        <v>8165398.6792389993</v>
      </c>
    </row>
    <row r="279" spans="2:7">
      <c r="B279" s="396" t="s">
        <v>24</v>
      </c>
      <c r="C279" s="398"/>
      <c r="D279" s="190">
        <v>60</v>
      </c>
      <c r="E279" s="190">
        <v>12050.442467802495</v>
      </c>
      <c r="F279" s="190">
        <v>107730</v>
      </c>
      <c r="G279" s="190">
        <v>246024.00250229996</v>
      </c>
    </row>
    <row r="280" spans="2:7">
      <c r="B280" s="394" t="s">
        <v>25</v>
      </c>
      <c r="C280" s="399"/>
      <c r="D280" s="195">
        <v>0.1</v>
      </c>
      <c r="E280" s="195">
        <v>1896.687349464916</v>
      </c>
      <c r="F280" s="195">
        <v>65248.92</v>
      </c>
      <c r="G280" s="195">
        <v>353164.66388649971</v>
      </c>
    </row>
    <row r="281" spans="2:7">
      <c r="B281" s="392" t="s">
        <v>26</v>
      </c>
      <c r="C281" s="400"/>
      <c r="D281" s="190">
        <v>2</v>
      </c>
      <c r="E281" s="190">
        <v>10848.604718707142</v>
      </c>
      <c r="F281" s="190">
        <v>433738.03</v>
      </c>
      <c r="G281" s="190">
        <v>1608177.7444986999</v>
      </c>
    </row>
    <row r="282" spans="2:7">
      <c r="B282" s="394" t="s">
        <v>27</v>
      </c>
      <c r="C282" s="399"/>
      <c r="D282" s="195">
        <v>2</v>
      </c>
      <c r="E282" s="195">
        <v>12640.261972750855</v>
      </c>
      <c r="F282" s="195">
        <v>1179589</v>
      </c>
      <c r="G282" s="195">
        <v>1455099.6837233007</v>
      </c>
    </row>
    <row r="283" spans="2:7">
      <c r="B283" s="396" t="s">
        <v>28</v>
      </c>
      <c r="C283" s="398"/>
      <c r="D283" s="190">
        <v>2</v>
      </c>
      <c r="E283" s="190">
        <v>411.9270549780656</v>
      </c>
      <c r="F283" s="190">
        <v>3702.6</v>
      </c>
      <c r="G283" s="190">
        <v>12769.363850700005</v>
      </c>
    </row>
    <row r="284" spans="2:7">
      <c r="B284" s="394" t="s">
        <v>29</v>
      </c>
      <c r="C284" s="399"/>
      <c r="D284" s="195">
        <v>0.02</v>
      </c>
      <c r="E284" s="195">
        <v>401.12474784510573</v>
      </c>
      <c r="F284" s="195">
        <v>3766.8</v>
      </c>
      <c r="G284" s="195">
        <v>26075.784111999998</v>
      </c>
    </row>
    <row r="285" spans="2:7">
      <c r="B285" s="392" t="s">
        <v>30</v>
      </c>
      <c r="C285" s="400"/>
      <c r="D285" s="190">
        <v>1</v>
      </c>
      <c r="E285" s="190">
        <v>1690.3164725119577</v>
      </c>
      <c r="F285" s="190">
        <v>23194.06</v>
      </c>
      <c r="G285" s="190">
        <v>96017.920126099983</v>
      </c>
    </row>
    <row r="286" spans="2:7">
      <c r="B286" s="394" t="s">
        <v>31</v>
      </c>
      <c r="C286" s="399"/>
      <c r="D286" s="195">
        <v>7.65</v>
      </c>
      <c r="E286" s="195">
        <v>21981.225004190434</v>
      </c>
      <c r="F286" s="195">
        <v>265113.24</v>
      </c>
      <c r="G286" s="195">
        <v>496755.90199220018</v>
      </c>
    </row>
    <row r="287" spans="2:7">
      <c r="B287" s="396" t="s">
        <v>32</v>
      </c>
      <c r="C287" s="398"/>
      <c r="D287" s="190">
        <v>6.48</v>
      </c>
      <c r="E287" s="190">
        <v>604.21013085887944</v>
      </c>
      <c r="F287" s="190">
        <v>10060</v>
      </c>
      <c r="G287" s="190">
        <v>13126.422798199996</v>
      </c>
    </row>
    <row r="288" spans="2:7">
      <c r="B288" s="394" t="s">
        <v>9</v>
      </c>
      <c r="C288" s="399"/>
      <c r="D288" s="195">
        <v>0.02</v>
      </c>
      <c r="E288" s="195">
        <v>17138.227177299308</v>
      </c>
      <c r="F288" s="195">
        <v>7038000</v>
      </c>
      <c r="G288" s="195">
        <v>13168183.244547773</v>
      </c>
    </row>
    <row r="289" spans="2:12">
      <c r="B289" s="184" t="s">
        <v>140</v>
      </c>
    </row>
    <row r="290" spans="2:12">
      <c r="B290" s="153"/>
    </row>
    <row r="291" spans="2:12">
      <c r="B291" s="153"/>
    </row>
    <row r="292" spans="2:12" ht="15">
      <c r="B292" s="348" t="s">
        <v>135</v>
      </c>
      <c r="C292" s="348"/>
      <c r="D292" s="348"/>
      <c r="E292" s="348"/>
      <c r="F292" s="348"/>
      <c r="G292" s="348"/>
      <c r="H292" s="348"/>
      <c r="I292" s="348"/>
      <c r="J292" s="348"/>
      <c r="K292" s="348"/>
      <c r="L292" s="348"/>
    </row>
    <row r="293" spans="2:12" ht="15">
      <c r="B293" s="348" t="s">
        <v>418</v>
      </c>
      <c r="C293" s="348"/>
      <c r="D293" s="348"/>
      <c r="E293" s="348"/>
      <c r="F293" s="348"/>
      <c r="G293" s="348"/>
      <c r="H293" s="348"/>
      <c r="I293" s="348"/>
      <c r="J293" s="348"/>
      <c r="K293" s="348"/>
      <c r="L293" s="348"/>
    </row>
    <row r="294" spans="2:12" ht="15" customHeight="1">
      <c r="B294" s="334" t="s">
        <v>231</v>
      </c>
      <c r="C294" s="334"/>
      <c r="D294" s="334"/>
      <c r="E294" s="334"/>
      <c r="F294" s="334"/>
      <c r="G294" s="334"/>
      <c r="H294" s="334"/>
      <c r="I294" s="334"/>
      <c r="J294" s="334"/>
      <c r="K294" s="334"/>
      <c r="L294" s="334"/>
    </row>
    <row r="295" spans="2:12">
      <c r="B295" s="312" t="s">
        <v>144</v>
      </c>
      <c r="C295" s="312"/>
      <c r="D295" s="312"/>
      <c r="E295" s="312"/>
      <c r="F295" s="312"/>
      <c r="G295" s="312"/>
      <c r="H295" s="312"/>
      <c r="I295" s="312"/>
      <c r="J295" s="312"/>
      <c r="K295" s="312"/>
      <c r="L295" s="312"/>
    </row>
    <row r="296" spans="2:12">
      <c r="H296" s="6"/>
    </row>
    <row r="297" spans="2:12" ht="15">
      <c r="B297" s="367" t="s">
        <v>132</v>
      </c>
      <c r="C297" s="364" t="s">
        <v>48</v>
      </c>
      <c r="D297" s="321"/>
      <c r="E297" s="321"/>
      <c r="F297" s="322"/>
      <c r="G297" s="368" t="s">
        <v>141</v>
      </c>
      <c r="H297" s="364" t="s">
        <v>49</v>
      </c>
      <c r="I297" s="321"/>
      <c r="J297" s="321"/>
      <c r="K297" s="321"/>
      <c r="L297" s="328" t="s">
        <v>141</v>
      </c>
    </row>
    <row r="298" spans="2:12" ht="15" customHeight="1">
      <c r="B298" s="367"/>
      <c r="C298" s="61" t="s">
        <v>441</v>
      </c>
      <c r="D298" s="61" t="s">
        <v>269</v>
      </c>
      <c r="E298" s="61" t="s">
        <v>440</v>
      </c>
      <c r="F298" s="61" t="s">
        <v>385</v>
      </c>
      <c r="G298" s="368"/>
      <c r="H298" s="61" t="s">
        <v>441</v>
      </c>
      <c r="I298" s="61" t="s">
        <v>269</v>
      </c>
      <c r="J298" s="61" t="s">
        <v>440</v>
      </c>
      <c r="K298" s="61" t="s">
        <v>385</v>
      </c>
      <c r="L298" s="328"/>
    </row>
    <row r="299" spans="2:12" s="23" customFormat="1">
      <c r="B299" s="85" t="s">
        <v>133</v>
      </c>
      <c r="C299" s="107">
        <v>0.4</v>
      </c>
      <c r="D299" s="107">
        <v>61233.043282594961</v>
      </c>
      <c r="E299" s="107">
        <v>7171500</v>
      </c>
      <c r="F299" s="107">
        <v>46768709.735736564</v>
      </c>
      <c r="G299" s="192">
        <v>769.82578000000149</v>
      </c>
      <c r="H299" s="107">
        <v>0.5</v>
      </c>
      <c r="I299" s="107">
        <v>130049.4953056089</v>
      </c>
      <c r="J299" s="107">
        <v>65664156.990000002</v>
      </c>
      <c r="K299" s="107">
        <v>470456951.97277457</v>
      </c>
      <c r="L299" s="192">
        <v>31857.540200000934</v>
      </c>
    </row>
    <row r="300" spans="2:12">
      <c r="B300" s="23" t="s">
        <v>140</v>
      </c>
    </row>
    <row r="301" spans="2:12">
      <c r="C301" s="23"/>
    </row>
    <row r="302" spans="2:12">
      <c r="C302" s="23"/>
    </row>
    <row r="303" spans="2:12" ht="15">
      <c r="B303" s="348" t="s">
        <v>135</v>
      </c>
      <c r="C303" s="348"/>
      <c r="D303" s="348"/>
      <c r="E303" s="348"/>
      <c r="F303" s="348"/>
      <c r="G303" s="348"/>
      <c r="H303" s="348"/>
      <c r="I303" s="348"/>
      <c r="J303" s="348"/>
      <c r="K303" s="348"/>
      <c r="L303" s="348"/>
    </row>
    <row r="304" spans="2:12" ht="15">
      <c r="B304" s="348" t="s">
        <v>418</v>
      </c>
      <c r="C304" s="348"/>
      <c r="D304" s="348"/>
      <c r="E304" s="348"/>
      <c r="F304" s="348"/>
      <c r="G304" s="348"/>
      <c r="H304" s="348"/>
      <c r="I304" s="348"/>
      <c r="J304" s="348"/>
      <c r="K304" s="348"/>
      <c r="L304" s="348"/>
    </row>
    <row r="305" spans="2:12" ht="15" customHeight="1">
      <c r="B305" s="334" t="s">
        <v>232</v>
      </c>
      <c r="C305" s="334"/>
      <c r="D305" s="334"/>
      <c r="E305" s="334"/>
      <c r="F305" s="334"/>
      <c r="G305" s="334"/>
      <c r="H305" s="334"/>
      <c r="I305" s="334"/>
      <c r="J305" s="334"/>
      <c r="K305" s="334"/>
      <c r="L305" s="334"/>
    </row>
    <row r="306" spans="2:12">
      <c r="B306" s="312" t="s">
        <v>144</v>
      </c>
      <c r="C306" s="312"/>
      <c r="D306" s="312"/>
      <c r="E306" s="312"/>
      <c r="F306" s="312"/>
      <c r="G306" s="312"/>
      <c r="H306" s="312"/>
      <c r="I306" s="312"/>
      <c r="J306" s="312"/>
      <c r="K306" s="312"/>
      <c r="L306" s="312"/>
    </row>
    <row r="307" spans="2:12">
      <c r="H307" s="6"/>
    </row>
    <row r="308" spans="2:12" ht="15">
      <c r="B308" s="367" t="s">
        <v>132</v>
      </c>
      <c r="C308" s="61"/>
      <c r="D308" s="61"/>
      <c r="E308" s="61" t="s">
        <v>48</v>
      </c>
      <c r="F308" s="61"/>
      <c r="G308" s="368" t="s">
        <v>141</v>
      </c>
      <c r="H308" s="367" t="s">
        <v>49</v>
      </c>
      <c r="I308" s="367"/>
      <c r="J308" s="367"/>
      <c r="K308" s="367"/>
      <c r="L308" s="368" t="s">
        <v>141</v>
      </c>
    </row>
    <row r="309" spans="2:12" ht="15">
      <c r="B309" s="367"/>
      <c r="C309" s="61" t="s">
        <v>441</v>
      </c>
      <c r="D309" s="61" t="s">
        <v>269</v>
      </c>
      <c r="E309" s="61" t="s">
        <v>440</v>
      </c>
      <c r="F309" s="61" t="s">
        <v>385</v>
      </c>
      <c r="G309" s="368"/>
      <c r="H309" s="61" t="s">
        <v>441</v>
      </c>
      <c r="I309" s="61" t="s">
        <v>269</v>
      </c>
      <c r="J309" s="61" t="s">
        <v>440</v>
      </c>
      <c r="K309" s="61" t="s">
        <v>385</v>
      </c>
      <c r="L309" s="368"/>
    </row>
    <row r="310" spans="2:12" s="23" customFormat="1">
      <c r="B310" s="85" t="s">
        <v>133</v>
      </c>
      <c r="C310" s="106">
        <v>1</v>
      </c>
      <c r="D310" s="106">
        <v>98488.700757141618</v>
      </c>
      <c r="E310" s="106">
        <v>65664156.990000002</v>
      </c>
      <c r="F310" s="106">
        <v>214805212.54073414</v>
      </c>
      <c r="G310" s="122">
        <v>2189.0445699999877</v>
      </c>
      <c r="H310" s="106">
        <v>0.4</v>
      </c>
      <c r="I310" s="106">
        <v>137445.67458589855</v>
      </c>
      <c r="J310" s="106">
        <v>34443454</v>
      </c>
      <c r="K310" s="106">
        <v>302420449.16777658</v>
      </c>
      <c r="L310" s="122">
        <v>30438.321410000644</v>
      </c>
    </row>
    <row r="311" spans="2:12">
      <c r="B311" s="23" t="s">
        <v>140</v>
      </c>
    </row>
    <row r="312" spans="2:12">
      <c r="C312" s="23"/>
    </row>
    <row r="313" spans="2:12">
      <c r="C313" s="23"/>
    </row>
    <row r="314" spans="2:12" ht="15">
      <c r="B314" s="348" t="s">
        <v>135</v>
      </c>
      <c r="C314" s="348"/>
      <c r="D314" s="348"/>
      <c r="E314" s="348"/>
      <c r="F314" s="348"/>
      <c r="G314" s="348"/>
      <c r="H314" s="348"/>
      <c r="I314" s="348"/>
      <c r="J314" s="348"/>
      <c r="K314" s="348"/>
      <c r="L314" s="348"/>
    </row>
    <row r="315" spans="2:12" ht="15">
      <c r="B315" s="348" t="s">
        <v>418</v>
      </c>
      <c r="C315" s="348"/>
      <c r="D315" s="348"/>
      <c r="E315" s="348"/>
      <c r="F315" s="348"/>
      <c r="G315" s="348"/>
      <c r="H315" s="348"/>
      <c r="I315" s="348"/>
      <c r="J315" s="348"/>
      <c r="K315" s="348"/>
      <c r="L315" s="348"/>
    </row>
    <row r="316" spans="2:12" ht="15" customHeight="1">
      <c r="B316" s="334" t="s">
        <v>233</v>
      </c>
      <c r="C316" s="334"/>
      <c r="D316" s="334"/>
      <c r="E316" s="334"/>
      <c r="F316" s="334"/>
      <c r="G316" s="334"/>
      <c r="H316" s="334"/>
      <c r="I316" s="334"/>
      <c r="J316" s="334"/>
      <c r="K316" s="334"/>
      <c r="L316" s="334"/>
    </row>
    <row r="317" spans="2:12">
      <c r="B317" s="312" t="s">
        <v>144</v>
      </c>
      <c r="C317" s="312"/>
      <c r="D317" s="312"/>
      <c r="E317" s="312"/>
      <c r="F317" s="312"/>
      <c r="G317" s="312"/>
      <c r="H317" s="312"/>
      <c r="I317" s="312"/>
      <c r="J317" s="312"/>
      <c r="K317" s="312"/>
      <c r="L317" s="312"/>
    </row>
    <row r="318" spans="2:12">
      <c r="H318" s="6"/>
    </row>
    <row r="319" spans="2:12" ht="15" customHeight="1">
      <c r="B319" s="322" t="s">
        <v>132</v>
      </c>
      <c r="C319" s="32"/>
      <c r="D319" s="32"/>
      <c r="E319" s="32" t="s">
        <v>48</v>
      </c>
      <c r="F319" s="32"/>
      <c r="G319" s="328" t="s">
        <v>141</v>
      </c>
      <c r="H319" s="364" t="s">
        <v>49</v>
      </c>
      <c r="I319" s="321"/>
      <c r="J319" s="321"/>
      <c r="K319" s="321"/>
      <c r="L319" s="328" t="s">
        <v>141</v>
      </c>
    </row>
    <row r="320" spans="2:12" ht="15">
      <c r="B320" s="322"/>
      <c r="C320" s="32" t="s">
        <v>441</v>
      </c>
      <c r="D320" s="32" t="s">
        <v>269</v>
      </c>
      <c r="E320" s="32" t="s">
        <v>440</v>
      </c>
      <c r="F320" s="32" t="s">
        <v>385</v>
      </c>
      <c r="G320" s="328"/>
      <c r="H320" s="62" t="s">
        <v>441</v>
      </c>
      <c r="I320" s="32" t="s">
        <v>269</v>
      </c>
      <c r="J320" s="32" t="s">
        <v>440</v>
      </c>
      <c r="K320" s="32" t="s">
        <v>385</v>
      </c>
      <c r="L320" s="328" t="s">
        <v>143</v>
      </c>
    </row>
    <row r="321" spans="2:12" s="23" customFormat="1">
      <c r="B321" s="81" t="s">
        <v>133</v>
      </c>
      <c r="C321" s="107">
        <v>0.5</v>
      </c>
      <c r="D321" s="107">
        <v>176142.56238353223</v>
      </c>
      <c r="E321" s="107">
        <v>34443454</v>
      </c>
      <c r="F321" s="107">
        <v>262858576.27893507</v>
      </c>
      <c r="G321" s="96">
        <v>1498.7223600000002</v>
      </c>
      <c r="H321" s="107">
        <v>0.4</v>
      </c>
      <c r="I321" s="107">
        <v>88046.79846690275</v>
      </c>
      <c r="J321" s="107">
        <v>65664156.990000002</v>
      </c>
      <c r="K321" s="107">
        <v>254367085.42957553</v>
      </c>
      <c r="L321" s="96">
        <v>31128.643620000883</v>
      </c>
    </row>
    <row r="322" spans="2:12">
      <c r="B322" s="23" t="s">
        <v>140</v>
      </c>
    </row>
    <row r="323" spans="2:12">
      <c r="C323" s="23"/>
    </row>
    <row r="324" spans="2:12">
      <c r="C324" s="23"/>
    </row>
    <row r="325" spans="2:12" ht="15">
      <c r="B325" s="348" t="s">
        <v>135</v>
      </c>
      <c r="C325" s="348"/>
      <c r="D325" s="348"/>
      <c r="E325" s="348"/>
      <c r="F325" s="348"/>
      <c r="G325" s="348"/>
      <c r="H325" s="348"/>
      <c r="I325" s="348"/>
      <c r="J325" s="348"/>
      <c r="K325" s="348"/>
    </row>
    <row r="326" spans="2:12" ht="15">
      <c r="B326" s="348" t="s">
        <v>418</v>
      </c>
      <c r="C326" s="348"/>
      <c r="D326" s="348"/>
      <c r="E326" s="348"/>
      <c r="F326" s="348"/>
      <c r="G326" s="348"/>
      <c r="H326" s="348"/>
      <c r="I326" s="348"/>
      <c r="J326" s="348"/>
      <c r="K326" s="348"/>
      <c r="L326" s="16"/>
    </row>
    <row r="327" spans="2:12" ht="13.5" customHeight="1">
      <c r="B327" s="334" t="s">
        <v>234</v>
      </c>
      <c r="C327" s="334"/>
      <c r="D327" s="334"/>
      <c r="E327" s="334"/>
      <c r="F327" s="334"/>
      <c r="G327" s="334"/>
      <c r="H327" s="334"/>
      <c r="I327" s="334"/>
      <c r="J327" s="334"/>
      <c r="K327" s="334"/>
    </row>
    <row r="328" spans="2:12">
      <c r="B328" s="312" t="s">
        <v>144</v>
      </c>
      <c r="C328" s="312"/>
      <c r="D328" s="312"/>
      <c r="E328" s="312"/>
      <c r="F328" s="312"/>
      <c r="G328" s="312"/>
      <c r="H328" s="312"/>
      <c r="I328" s="312"/>
      <c r="J328" s="312"/>
      <c r="K328" s="312"/>
    </row>
    <row r="330" spans="2:12" ht="15">
      <c r="B330" s="364" t="s">
        <v>228</v>
      </c>
      <c r="C330" s="322"/>
      <c r="D330" s="321" t="s">
        <v>235</v>
      </c>
      <c r="E330" s="321"/>
      <c r="F330" s="321"/>
      <c r="G330" s="322"/>
      <c r="H330" s="321" t="s">
        <v>230</v>
      </c>
      <c r="I330" s="321"/>
      <c r="J330" s="321"/>
      <c r="K330" s="322"/>
    </row>
    <row r="331" spans="2:12" ht="15">
      <c r="B331" s="364"/>
      <c r="C331" s="322"/>
      <c r="D331" s="32" t="s">
        <v>441</v>
      </c>
      <c r="E331" s="32" t="s">
        <v>269</v>
      </c>
      <c r="F331" s="32" t="s">
        <v>440</v>
      </c>
      <c r="G331" s="45" t="s">
        <v>385</v>
      </c>
      <c r="H331" s="32" t="s">
        <v>441</v>
      </c>
      <c r="I331" s="32" t="s">
        <v>269</v>
      </c>
      <c r="J331" s="32" t="s">
        <v>440</v>
      </c>
      <c r="K331" s="45" t="s">
        <v>385</v>
      </c>
    </row>
    <row r="332" spans="2:12">
      <c r="B332" s="392" t="s">
        <v>22</v>
      </c>
      <c r="C332" s="393"/>
      <c r="D332" s="105">
        <v>1</v>
      </c>
      <c r="E332" s="106">
        <v>131952.77081871426</v>
      </c>
      <c r="F332" s="106">
        <v>41540000</v>
      </c>
      <c r="G332" s="106">
        <v>87989754.756504476</v>
      </c>
      <c r="H332" s="197">
        <v>0.1</v>
      </c>
      <c r="I332" s="198">
        <v>14313.796614372093</v>
      </c>
      <c r="J332" s="198">
        <v>440931.18</v>
      </c>
      <c r="K332" s="198">
        <v>695573.0778188</v>
      </c>
    </row>
    <row r="333" spans="2:12">
      <c r="B333" s="394" t="s">
        <v>23</v>
      </c>
      <c r="C333" s="395"/>
      <c r="D333" s="103">
        <v>30.63</v>
      </c>
      <c r="E333" s="104">
        <v>1471416.6325862226</v>
      </c>
      <c r="F333" s="104">
        <v>65664156.990000002</v>
      </c>
      <c r="G333" s="104">
        <v>266362725.06059834</v>
      </c>
      <c r="H333" s="199">
        <v>20</v>
      </c>
      <c r="I333" s="200">
        <v>155085.26004598581</v>
      </c>
      <c r="J333" s="200">
        <v>7038000</v>
      </c>
      <c r="K333" s="200">
        <v>8165398.6792389993</v>
      </c>
    </row>
    <row r="334" spans="2:12">
      <c r="B334" s="396" t="s">
        <v>24</v>
      </c>
      <c r="C334" s="398"/>
      <c r="D334" s="106">
        <v>15</v>
      </c>
      <c r="E334" s="106">
        <v>944922.70006491104</v>
      </c>
      <c r="F334" s="106">
        <v>13227990</v>
      </c>
      <c r="G334" s="106">
        <v>39865126.460817516</v>
      </c>
      <c r="H334" s="198">
        <v>60</v>
      </c>
      <c r="I334" s="198">
        <v>12050.442467802495</v>
      </c>
      <c r="J334" s="198">
        <v>107730</v>
      </c>
      <c r="K334" s="198">
        <v>246024.00250229996</v>
      </c>
    </row>
    <row r="335" spans="2:12">
      <c r="B335" s="394" t="s">
        <v>25</v>
      </c>
      <c r="C335" s="399"/>
      <c r="D335" s="104">
        <v>0.4</v>
      </c>
      <c r="E335" s="104">
        <v>51435.415951638483</v>
      </c>
      <c r="F335" s="104">
        <v>12012220</v>
      </c>
      <c r="G335" s="104">
        <v>60489052.664092243</v>
      </c>
      <c r="H335" s="200">
        <v>0.1</v>
      </c>
      <c r="I335" s="200">
        <v>1896.687349464916</v>
      </c>
      <c r="J335" s="200">
        <v>65248.92</v>
      </c>
      <c r="K335" s="200">
        <v>353164.66388649971</v>
      </c>
    </row>
    <row r="336" spans="2:12">
      <c r="B336" s="392" t="s">
        <v>26</v>
      </c>
      <c r="C336" s="400"/>
      <c r="D336" s="106">
        <v>6</v>
      </c>
      <c r="E336" s="106">
        <v>67582.983074539734</v>
      </c>
      <c r="F336" s="106">
        <v>3715170</v>
      </c>
      <c r="G336" s="106">
        <v>28584761.32775167</v>
      </c>
      <c r="H336" s="198">
        <v>2</v>
      </c>
      <c r="I336" s="198">
        <v>10848.604718707142</v>
      </c>
      <c r="J336" s="198">
        <v>433738.03</v>
      </c>
      <c r="K336" s="198">
        <v>1608177.7444986999</v>
      </c>
    </row>
    <row r="337" spans="2:12">
      <c r="B337" s="394" t="s">
        <v>27</v>
      </c>
      <c r="C337" s="399"/>
      <c r="D337" s="104">
        <v>1</v>
      </c>
      <c r="E337" s="104">
        <v>11237.80220387703</v>
      </c>
      <c r="F337" s="104">
        <v>705039</v>
      </c>
      <c r="G337" s="104">
        <v>10209248.647048559</v>
      </c>
      <c r="H337" s="200">
        <v>2</v>
      </c>
      <c r="I337" s="200">
        <v>12640.261972750855</v>
      </c>
      <c r="J337" s="200">
        <v>1179589</v>
      </c>
      <c r="K337" s="200">
        <v>1455099.6837233007</v>
      </c>
    </row>
    <row r="338" spans="2:12">
      <c r="B338" s="396" t="s">
        <v>28</v>
      </c>
      <c r="C338" s="398"/>
      <c r="D338" s="106">
        <v>0.5</v>
      </c>
      <c r="E338" s="106">
        <v>17529.41582825415</v>
      </c>
      <c r="F338" s="106">
        <v>1287793</v>
      </c>
      <c r="G338" s="106">
        <v>1963893.2023149999</v>
      </c>
      <c r="H338" s="198">
        <v>2</v>
      </c>
      <c r="I338" s="198">
        <v>411.9270549780656</v>
      </c>
      <c r="J338" s="198">
        <v>3702.6</v>
      </c>
      <c r="K338" s="198">
        <v>12769.363850700005</v>
      </c>
    </row>
    <row r="339" spans="2:12">
      <c r="B339" s="394" t="s">
        <v>29</v>
      </c>
      <c r="C339" s="399"/>
      <c r="D339" s="104">
        <v>0.5</v>
      </c>
      <c r="E339" s="104">
        <v>10100.070962357393</v>
      </c>
      <c r="F339" s="104">
        <v>1231170</v>
      </c>
      <c r="G339" s="104">
        <v>2170133.6681998977</v>
      </c>
      <c r="H339" s="200">
        <v>0.02</v>
      </c>
      <c r="I339" s="200">
        <v>401.12474784510573</v>
      </c>
      <c r="J339" s="200">
        <v>3766.8</v>
      </c>
      <c r="K339" s="200">
        <v>26075.784111999998</v>
      </c>
    </row>
    <row r="340" spans="2:12">
      <c r="B340" s="392" t="s">
        <v>30</v>
      </c>
      <c r="C340" s="400"/>
      <c r="D340" s="106">
        <v>3</v>
      </c>
      <c r="E340" s="106">
        <v>56528.18147680712</v>
      </c>
      <c r="F340" s="106">
        <v>5000000</v>
      </c>
      <c r="G340" s="106">
        <v>17539257.765880086</v>
      </c>
      <c r="H340" s="198">
        <v>1</v>
      </c>
      <c r="I340" s="198">
        <v>1690.3164725119577</v>
      </c>
      <c r="J340" s="198">
        <v>23194.06</v>
      </c>
      <c r="K340" s="198">
        <v>96017.920126099983</v>
      </c>
    </row>
    <row r="341" spans="2:12">
      <c r="B341" s="394" t="s">
        <v>31</v>
      </c>
      <c r="C341" s="399"/>
      <c r="D341" s="104">
        <v>6</v>
      </c>
      <c r="E341" s="104">
        <v>5357.0591139059425</v>
      </c>
      <c r="F341" s="104">
        <v>153640.16</v>
      </c>
      <c r="G341" s="104">
        <v>1356658.7744252</v>
      </c>
      <c r="H341" s="200">
        <v>7.65</v>
      </c>
      <c r="I341" s="200">
        <v>21981.225004190434</v>
      </c>
      <c r="J341" s="200">
        <v>265113.24</v>
      </c>
      <c r="K341" s="200">
        <v>496755.90199220018</v>
      </c>
    </row>
    <row r="342" spans="2:12">
      <c r="B342" s="396" t="s">
        <v>32</v>
      </c>
      <c r="C342" s="398"/>
      <c r="D342" s="106">
        <v>2</v>
      </c>
      <c r="E342" s="106">
        <v>7442.174460434645</v>
      </c>
      <c r="F342" s="106">
        <v>502575.6</v>
      </c>
      <c r="G342" s="106">
        <v>695049.38087920006</v>
      </c>
      <c r="H342" s="198">
        <v>6.48</v>
      </c>
      <c r="I342" s="198">
        <v>604.21013085887944</v>
      </c>
      <c r="J342" s="198">
        <v>10060</v>
      </c>
      <c r="K342" s="198">
        <v>13126.422798199996</v>
      </c>
    </row>
    <row r="343" spans="2:12">
      <c r="B343" s="394" t="s">
        <v>9</v>
      </c>
      <c r="C343" s="399"/>
      <c r="D343" s="104">
        <v>0.4</v>
      </c>
      <c r="E343" s="104">
        <v>118052.88972414394</v>
      </c>
      <c r="F343" s="104">
        <v>65664156.990000002</v>
      </c>
      <c r="G343" s="104">
        <v>517225661.70850939</v>
      </c>
      <c r="H343" s="200">
        <v>0.02</v>
      </c>
      <c r="I343" s="200">
        <v>17138.227177299308</v>
      </c>
      <c r="J343" s="200">
        <v>7038000</v>
      </c>
      <c r="K343" s="200">
        <v>13168183.244547773</v>
      </c>
    </row>
    <row r="344" spans="2:12">
      <c r="B344" s="184" t="s">
        <v>140</v>
      </c>
    </row>
    <row r="345" spans="2:12">
      <c r="C345" s="23"/>
      <c r="D345" s="272"/>
    </row>
    <row r="346" spans="2:12">
      <c r="C346" s="23"/>
      <c r="D346" s="23"/>
    </row>
    <row r="347" spans="2:12" ht="15">
      <c r="B347" s="348" t="s">
        <v>135</v>
      </c>
      <c r="C347" s="348"/>
      <c r="D347" s="348"/>
      <c r="E347" s="348"/>
      <c r="F347" s="348"/>
      <c r="G347" s="348"/>
      <c r="H347" s="348"/>
      <c r="I347" s="348"/>
      <c r="J347" s="348"/>
      <c r="K347" s="348"/>
    </row>
    <row r="348" spans="2:12" ht="15">
      <c r="B348" s="348" t="s">
        <v>418</v>
      </c>
      <c r="C348" s="348"/>
      <c r="D348" s="348"/>
      <c r="E348" s="348"/>
      <c r="F348" s="348"/>
      <c r="G348" s="348"/>
      <c r="H348" s="348"/>
      <c r="I348" s="348"/>
      <c r="J348" s="348"/>
      <c r="K348" s="348"/>
      <c r="L348" s="16"/>
    </row>
    <row r="349" spans="2:12" ht="15" customHeight="1">
      <c r="B349" s="334" t="s">
        <v>236</v>
      </c>
      <c r="C349" s="334"/>
      <c r="D349" s="334"/>
      <c r="E349" s="334"/>
      <c r="F349" s="334"/>
      <c r="G349" s="334"/>
      <c r="H349" s="334"/>
      <c r="I349" s="334"/>
      <c r="J349" s="334"/>
      <c r="K349" s="334"/>
    </row>
    <row r="350" spans="2:12">
      <c r="B350" s="312" t="s">
        <v>144</v>
      </c>
      <c r="C350" s="312"/>
      <c r="D350" s="312"/>
      <c r="E350" s="312"/>
      <c r="F350" s="312"/>
      <c r="G350" s="312"/>
      <c r="H350" s="312"/>
      <c r="I350" s="312"/>
      <c r="J350" s="312"/>
      <c r="K350" s="312"/>
    </row>
    <row r="352" spans="2:12" ht="15">
      <c r="B352" s="364" t="s">
        <v>228</v>
      </c>
      <c r="C352" s="322"/>
      <c r="D352" s="321" t="s">
        <v>235</v>
      </c>
      <c r="E352" s="321"/>
      <c r="F352" s="321"/>
      <c r="G352" s="322"/>
      <c r="H352" s="321" t="s">
        <v>237</v>
      </c>
      <c r="I352" s="321"/>
      <c r="J352" s="321"/>
      <c r="K352" s="322"/>
    </row>
    <row r="353" spans="2:11" ht="15">
      <c r="B353" s="364"/>
      <c r="C353" s="322"/>
      <c r="D353" s="32" t="s">
        <v>441</v>
      </c>
      <c r="E353" s="32" t="s">
        <v>269</v>
      </c>
      <c r="F353" s="32" t="s">
        <v>440</v>
      </c>
      <c r="G353" s="45" t="s">
        <v>385</v>
      </c>
      <c r="H353" s="32" t="s">
        <v>441</v>
      </c>
      <c r="I353" s="32" t="s">
        <v>269</v>
      </c>
      <c r="J353" s="32" t="s">
        <v>440</v>
      </c>
      <c r="K353" s="45" t="s">
        <v>385</v>
      </c>
    </row>
    <row r="354" spans="2:11">
      <c r="B354" s="392" t="s">
        <v>22</v>
      </c>
      <c r="C354" s="393"/>
      <c r="D354" s="91">
        <v>1</v>
      </c>
      <c r="E354" s="273">
        <v>131952.77081871426</v>
      </c>
      <c r="F354" s="273">
        <v>41540000</v>
      </c>
      <c r="G354" s="273">
        <v>87989754.756504476</v>
      </c>
      <c r="H354" s="105">
        <v>2.4</v>
      </c>
      <c r="I354" s="106">
        <v>20005.987053066627</v>
      </c>
      <c r="J354" s="106">
        <v>1876913.04</v>
      </c>
      <c r="K354" s="106">
        <v>9745403.4393334929</v>
      </c>
    </row>
    <row r="355" spans="2:11">
      <c r="B355" s="394" t="s">
        <v>23</v>
      </c>
      <c r="C355" s="395"/>
      <c r="D355" s="93">
        <v>30.63</v>
      </c>
      <c r="E355" s="274">
        <v>1471416.6325862226</v>
      </c>
      <c r="F355" s="274">
        <v>65664156.990000002</v>
      </c>
      <c r="G355" s="274">
        <v>266362725.06059834</v>
      </c>
      <c r="H355" s="103">
        <v>240</v>
      </c>
      <c r="I355" s="195">
        <v>211308.56597695334</v>
      </c>
      <c r="J355" s="195">
        <v>2517219.11</v>
      </c>
      <c r="K355" s="195">
        <v>8850769.1663989965</v>
      </c>
    </row>
    <row r="356" spans="2:11">
      <c r="B356" s="396" t="s">
        <v>24</v>
      </c>
      <c r="C356" s="398"/>
      <c r="D356" s="92">
        <v>15</v>
      </c>
      <c r="E356" s="273">
        <v>944922.70006491104</v>
      </c>
      <c r="F356" s="273">
        <v>13227990</v>
      </c>
      <c r="G356" s="273">
        <v>39865126.460817516</v>
      </c>
      <c r="H356" s="106">
        <v>108598.67</v>
      </c>
      <c r="I356" s="106">
        <v>108598.67</v>
      </c>
      <c r="J356" s="106">
        <v>108598.67</v>
      </c>
      <c r="K356" s="106">
        <v>171471.8699965</v>
      </c>
    </row>
    <row r="357" spans="2:11">
      <c r="B357" s="394" t="s">
        <v>25</v>
      </c>
      <c r="C357" s="399"/>
      <c r="D357" s="94">
        <v>0.4</v>
      </c>
      <c r="E357" s="274">
        <v>51435.415951638483</v>
      </c>
      <c r="F357" s="274">
        <v>12012220</v>
      </c>
      <c r="G357" s="274">
        <v>60489052.664092243</v>
      </c>
      <c r="H357" s="195">
        <v>1.19</v>
      </c>
      <c r="I357" s="195">
        <v>17900.821684259736</v>
      </c>
      <c r="J357" s="195">
        <v>3971481.14</v>
      </c>
      <c r="K357" s="195">
        <v>9314150.8845403753</v>
      </c>
    </row>
    <row r="358" spans="2:11">
      <c r="B358" s="392" t="s">
        <v>26</v>
      </c>
      <c r="C358" s="400"/>
      <c r="D358" s="92">
        <v>6</v>
      </c>
      <c r="E358" s="273">
        <v>67582.983074539734</v>
      </c>
      <c r="F358" s="273">
        <v>3715170</v>
      </c>
      <c r="G358" s="273">
        <v>28584761.32775167</v>
      </c>
      <c r="H358" s="106">
        <v>10</v>
      </c>
      <c r="I358" s="106">
        <v>6688.7291598836528</v>
      </c>
      <c r="J358" s="106">
        <v>83000</v>
      </c>
      <c r="K358" s="106">
        <v>191623.86329380001</v>
      </c>
    </row>
    <row r="359" spans="2:11">
      <c r="B359" s="394" t="s">
        <v>27</v>
      </c>
      <c r="C359" s="399"/>
      <c r="D359" s="94">
        <v>1</v>
      </c>
      <c r="E359" s="274">
        <v>11237.80220387703</v>
      </c>
      <c r="F359" s="274">
        <v>705039</v>
      </c>
      <c r="G359" s="274">
        <v>10209248.647048559</v>
      </c>
      <c r="H359" s="195">
        <v>1.1000000000000001</v>
      </c>
      <c r="I359" s="195">
        <v>10679.040263420924</v>
      </c>
      <c r="J359" s="195">
        <v>1451747</v>
      </c>
      <c r="K359" s="195">
        <v>4410612.1440481935</v>
      </c>
    </row>
    <row r="360" spans="2:11">
      <c r="B360" s="396" t="s">
        <v>28</v>
      </c>
      <c r="C360" s="398"/>
      <c r="D360" s="92">
        <v>0.5</v>
      </c>
      <c r="E360" s="273">
        <v>17529.41582825415</v>
      </c>
      <c r="F360" s="273">
        <v>1287793</v>
      </c>
      <c r="G360" s="273">
        <v>1963893.2023149999</v>
      </c>
      <c r="H360" s="106">
        <v>5.28</v>
      </c>
      <c r="I360" s="106">
        <v>11769.278741724649</v>
      </c>
      <c r="J360" s="106">
        <v>256500</v>
      </c>
      <c r="K360" s="106">
        <v>276210.73124099994</v>
      </c>
    </row>
    <row r="361" spans="2:11">
      <c r="B361" s="394" t="s">
        <v>29</v>
      </c>
      <c r="C361" s="399"/>
      <c r="D361" s="94">
        <v>0.5</v>
      </c>
      <c r="E361" s="274">
        <v>10100.070962357393</v>
      </c>
      <c r="F361" s="274">
        <v>1231170</v>
      </c>
      <c r="G361" s="274">
        <v>2170133.6681998977</v>
      </c>
      <c r="H361" s="195">
        <v>0.16</v>
      </c>
      <c r="I361" s="195">
        <v>12063.807054288725</v>
      </c>
      <c r="J361" s="195">
        <v>578435.4</v>
      </c>
      <c r="K361" s="195">
        <v>635992.44728540001</v>
      </c>
    </row>
    <row r="362" spans="2:11">
      <c r="B362" s="392" t="s">
        <v>30</v>
      </c>
      <c r="C362" s="400"/>
      <c r="D362" s="92">
        <v>3</v>
      </c>
      <c r="E362" s="273">
        <v>56528.18147680712</v>
      </c>
      <c r="F362" s="273">
        <v>5000000</v>
      </c>
      <c r="G362" s="273">
        <v>17539257.765880086</v>
      </c>
      <c r="H362" s="106">
        <v>21</v>
      </c>
      <c r="I362" s="106">
        <v>4831.2392221269056</v>
      </c>
      <c r="J362" s="106">
        <v>240610</v>
      </c>
      <c r="K362" s="106">
        <v>373787.13281649986</v>
      </c>
    </row>
    <row r="363" spans="2:11">
      <c r="B363" s="394" t="s">
        <v>31</v>
      </c>
      <c r="C363" s="399"/>
      <c r="D363" s="94">
        <v>6</v>
      </c>
      <c r="E363" s="274">
        <v>5357.0591139059425</v>
      </c>
      <c r="F363" s="274">
        <v>153640.16</v>
      </c>
      <c r="G363" s="274">
        <v>1356658.7744252</v>
      </c>
      <c r="H363" s="195">
        <v>6.96</v>
      </c>
      <c r="I363" s="195">
        <v>3797.4350933746446</v>
      </c>
      <c r="J363" s="195">
        <v>126000</v>
      </c>
      <c r="K363" s="195">
        <v>453861.80951559957</v>
      </c>
    </row>
    <row r="364" spans="2:11">
      <c r="B364" s="396" t="s">
        <v>32</v>
      </c>
      <c r="C364" s="398"/>
      <c r="D364" s="92">
        <v>2</v>
      </c>
      <c r="E364" s="273">
        <v>7442.174460434645</v>
      </c>
      <c r="F364" s="273">
        <v>502575.6</v>
      </c>
      <c r="G364" s="273">
        <v>695049.38087920006</v>
      </c>
      <c r="H364" s="106">
        <v>5.6</v>
      </c>
      <c r="I364" s="106">
        <v>7989.7258646971031</v>
      </c>
      <c r="J364" s="106">
        <v>173238.7</v>
      </c>
      <c r="K364" s="106">
        <v>217428.0852299</v>
      </c>
    </row>
    <row r="365" spans="2:11">
      <c r="B365" s="394" t="s">
        <v>9</v>
      </c>
      <c r="C365" s="399"/>
      <c r="D365" s="94">
        <v>0.4</v>
      </c>
      <c r="E365" s="274">
        <v>118052.88972414394</v>
      </c>
      <c r="F365" s="274">
        <v>65664156.990000002</v>
      </c>
      <c r="G365" s="274">
        <v>517225661.70850939</v>
      </c>
      <c r="H365" s="195">
        <v>0.16</v>
      </c>
      <c r="I365" s="195">
        <v>19321.803476430767</v>
      </c>
      <c r="J365" s="195">
        <v>3971481.14</v>
      </c>
      <c r="K365" s="195">
        <v>34641311.573699735</v>
      </c>
    </row>
    <row r="366" spans="2:11">
      <c r="B366" s="184" t="s">
        <v>140</v>
      </c>
    </row>
    <row r="369" spans="1:12" ht="15">
      <c r="B369" s="334" t="s">
        <v>135</v>
      </c>
      <c r="C369" s="334"/>
      <c r="D369" s="334"/>
      <c r="E369" s="334"/>
      <c r="F369" s="16"/>
      <c r="G369" s="16"/>
      <c r="H369" s="16"/>
    </row>
    <row r="370" spans="1:12" ht="15">
      <c r="B370" s="348" t="s">
        <v>419</v>
      </c>
      <c r="C370" s="348"/>
      <c r="D370" s="348"/>
      <c r="E370" s="348"/>
      <c r="F370" s="133"/>
      <c r="G370" s="133"/>
      <c r="H370" s="133"/>
    </row>
    <row r="371" spans="1:12" ht="14.25" customHeight="1">
      <c r="B371" s="334" t="s">
        <v>238</v>
      </c>
      <c r="C371" s="334"/>
      <c r="D371" s="334"/>
      <c r="E371" s="334"/>
      <c r="F371" s="14"/>
      <c r="G371" s="14"/>
      <c r="H371" s="14"/>
    </row>
    <row r="372" spans="1:12">
      <c r="B372" s="312" t="s">
        <v>131</v>
      </c>
      <c r="C372" s="312"/>
      <c r="D372" s="312"/>
      <c r="E372" s="312"/>
      <c r="F372" s="15"/>
      <c r="G372" s="15"/>
      <c r="H372" s="15"/>
    </row>
    <row r="373" spans="1:12" ht="15">
      <c r="A373" s="12"/>
      <c r="B373" s="13"/>
      <c r="C373" s="13"/>
      <c r="D373" s="13"/>
      <c r="E373" s="13"/>
      <c r="F373" s="13"/>
    </row>
    <row r="374" spans="1:12" ht="15">
      <c r="A374" s="12"/>
      <c r="B374" s="62" t="s">
        <v>132</v>
      </c>
      <c r="C374" s="62" t="s">
        <v>14</v>
      </c>
      <c r="D374" s="62" t="s">
        <v>15</v>
      </c>
      <c r="E374" s="61" t="s">
        <v>9</v>
      </c>
      <c r="F374" s="13"/>
    </row>
    <row r="375" spans="1:12">
      <c r="B375" s="118" t="s">
        <v>133</v>
      </c>
      <c r="C375" s="202">
        <v>1642.6809099999989</v>
      </c>
      <c r="D375" s="202">
        <v>3661.3191099999981</v>
      </c>
      <c r="E375" s="202">
        <f>SUM(C375:D375)</f>
        <v>5304.0000199999968</v>
      </c>
    </row>
    <row r="376" spans="1:12">
      <c r="B376" s="121" t="s">
        <v>134</v>
      </c>
      <c r="C376" s="53">
        <f>+C375/E375</f>
        <v>0.30970605275374791</v>
      </c>
      <c r="D376" s="53">
        <f>+D375/E375</f>
        <v>0.69029394724625215</v>
      </c>
      <c r="E376" s="55">
        <f>SUM(C376:D376)</f>
        <v>1</v>
      </c>
    </row>
    <row r="377" spans="1:12">
      <c r="B377" s="184" t="s">
        <v>140</v>
      </c>
    </row>
    <row r="380" spans="1:12" ht="15">
      <c r="B380" s="348" t="s">
        <v>135</v>
      </c>
      <c r="C380" s="348"/>
      <c r="D380" s="348"/>
      <c r="E380" s="348"/>
      <c r="F380" s="348"/>
      <c r="G380" s="348"/>
      <c r="H380" s="348"/>
      <c r="I380" s="348"/>
      <c r="J380" s="348"/>
      <c r="K380" s="348"/>
      <c r="L380" s="348"/>
    </row>
    <row r="381" spans="1:12" ht="15" customHeight="1">
      <c r="B381" s="334" t="s">
        <v>240</v>
      </c>
      <c r="C381" s="334"/>
      <c r="D381" s="334"/>
      <c r="E381" s="334"/>
      <c r="F381" s="334"/>
      <c r="G381" s="334"/>
      <c r="H381" s="334"/>
      <c r="I381" s="334"/>
      <c r="J381" s="334"/>
      <c r="K381" s="334"/>
      <c r="L381" s="334"/>
    </row>
    <row r="382" spans="1:12" ht="15" customHeight="1">
      <c r="B382" s="334" t="s">
        <v>224</v>
      </c>
      <c r="C382" s="334"/>
      <c r="D382" s="334"/>
      <c r="E382" s="334"/>
      <c r="F382" s="334"/>
      <c r="G382" s="334"/>
      <c r="H382" s="334"/>
      <c r="I382" s="334"/>
      <c r="J382" s="334"/>
      <c r="K382" s="334"/>
      <c r="L382" s="334"/>
    </row>
    <row r="383" spans="1:12">
      <c r="B383" s="312" t="s">
        <v>144</v>
      </c>
      <c r="C383" s="312"/>
      <c r="D383" s="312"/>
      <c r="E383" s="312"/>
      <c r="F383" s="312"/>
      <c r="G383" s="312"/>
      <c r="H383" s="312"/>
      <c r="I383" s="312"/>
      <c r="J383" s="312"/>
      <c r="K383" s="312"/>
      <c r="L383" s="312"/>
    </row>
    <row r="384" spans="1:12">
      <c r="H384" s="6"/>
    </row>
    <row r="385" spans="1:12" ht="15">
      <c r="B385" s="367" t="s">
        <v>132</v>
      </c>
      <c r="C385" s="364" t="s">
        <v>241</v>
      </c>
      <c r="D385" s="321"/>
      <c r="E385" s="321"/>
      <c r="F385" s="322"/>
      <c r="G385" s="368" t="s">
        <v>141</v>
      </c>
      <c r="H385" s="364" t="s">
        <v>242</v>
      </c>
      <c r="I385" s="321"/>
      <c r="J385" s="321"/>
      <c r="K385" s="322"/>
      <c r="L385" s="405" t="s">
        <v>141</v>
      </c>
    </row>
    <row r="386" spans="1:12" ht="15">
      <c r="B386" s="367"/>
      <c r="C386" s="61" t="s">
        <v>441</v>
      </c>
      <c r="D386" s="61" t="s">
        <v>269</v>
      </c>
      <c r="E386" s="61" t="s">
        <v>440</v>
      </c>
      <c r="F386" s="61" t="s">
        <v>385</v>
      </c>
      <c r="G386" s="368"/>
      <c r="H386" s="152" t="s">
        <v>441</v>
      </c>
      <c r="I386" s="152" t="s">
        <v>269</v>
      </c>
      <c r="J386" s="152" t="s">
        <v>440</v>
      </c>
      <c r="K386" s="152" t="s">
        <v>385</v>
      </c>
      <c r="L386" s="405"/>
    </row>
    <row r="387" spans="1:12" s="23" customFormat="1">
      <c r="B387" s="85" t="s">
        <v>133</v>
      </c>
      <c r="C387" s="204">
        <v>2</v>
      </c>
      <c r="D387" s="201">
        <v>1090499.0633813296</v>
      </c>
      <c r="E387" s="201">
        <v>222857014</v>
      </c>
      <c r="F387" s="201">
        <v>1190283686.1923242</v>
      </c>
      <c r="G387" s="203">
        <v>5304.0000200000131</v>
      </c>
      <c r="H387" s="204">
        <v>1</v>
      </c>
      <c r="I387" s="201">
        <v>101558.15276043698</v>
      </c>
      <c r="J387" s="201">
        <v>32478880</v>
      </c>
      <c r="K387" s="201">
        <v>95920315.418567553</v>
      </c>
      <c r="L387" s="203">
        <v>5304.0000200000131</v>
      </c>
    </row>
    <row r="388" spans="1:12">
      <c r="B388" s="184" t="s">
        <v>140</v>
      </c>
    </row>
    <row r="389" spans="1:12">
      <c r="B389" s="184"/>
    </row>
    <row r="391" spans="1:12" ht="15">
      <c r="B391" s="334" t="s">
        <v>135</v>
      </c>
      <c r="C391" s="334"/>
      <c r="D391" s="334"/>
      <c r="E391" s="334"/>
      <c r="F391" s="14"/>
      <c r="G391" s="14"/>
      <c r="H391" s="79"/>
    </row>
    <row r="392" spans="1:12" ht="15">
      <c r="B392" s="334" t="s">
        <v>240</v>
      </c>
      <c r="C392" s="334"/>
      <c r="D392" s="334"/>
      <c r="E392" s="334"/>
      <c r="F392" s="14"/>
      <c r="G392" s="14"/>
      <c r="H392" s="79"/>
    </row>
    <row r="393" spans="1:12" ht="15">
      <c r="B393" s="334" t="s">
        <v>243</v>
      </c>
      <c r="C393" s="334"/>
      <c r="D393" s="334"/>
      <c r="E393" s="334"/>
      <c r="F393" s="14"/>
      <c r="G393" s="14"/>
      <c r="H393" s="79"/>
    </row>
    <row r="394" spans="1:12" ht="15">
      <c r="B394" s="335" t="s">
        <v>144</v>
      </c>
      <c r="C394" s="335"/>
      <c r="D394" s="335"/>
      <c r="E394" s="335"/>
      <c r="F394" s="14"/>
      <c r="G394" s="14"/>
      <c r="H394" s="79"/>
    </row>
    <row r="395" spans="1:12" ht="15">
      <c r="B395" s="79"/>
      <c r="C395" s="79"/>
      <c r="D395" s="79"/>
      <c r="E395" s="79"/>
      <c r="F395" s="79"/>
      <c r="G395" s="79"/>
      <c r="H395" s="102"/>
    </row>
    <row r="396" spans="1:12" ht="15">
      <c r="A396" s="12"/>
      <c r="B396" s="62" t="s">
        <v>132</v>
      </c>
      <c r="C396" s="62" t="s">
        <v>14</v>
      </c>
      <c r="D396" s="62" t="s">
        <v>15</v>
      </c>
      <c r="E396" s="61" t="s">
        <v>9</v>
      </c>
      <c r="F396" s="13"/>
    </row>
    <row r="397" spans="1:12">
      <c r="B397" s="118" t="s">
        <v>133</v>
      </c>
      <c r="C397" s="77">
        <v>1559.8072900000004</v>
      </c>
      <c r="D397" s="77">
        <v>82.873620000000017</v>
      </c>
      <c r="E397" s="52">
        <f>SUM(C397:D397)</f>
        <v>1642.6809100000005</v>
      </c>
    </row>
    <row r="398" spans="1:12">
      <c r="B398" s="121" t="s">
        <v>134</v>
      </c>
      <c r="C398" s="53">
        <f>+C397/E397</f>
        <v>0.94954977592087553</v>
      </c>
      <c r="D398" s="53">
        <f>+D397/E397</f>
        <v>5.0450224079124403E-2</v>
      </c>
      <c r="E398" s="55">
        <f>SUM(C398:D398)</f>
        <v>0.99999999999999989</v>
      </c>
    </row>
    <row r="399" spans="1:12">
      <c r="B399" s="184" t="s">
        <v>140</v>
      </c>
    </row>
    <row r="400" spans="1:12">
      <c r="B400" s="153"/>
    </row>
    <row r="401" spans="1:8">
      <c r="C401" s="23"/>
    </row>
    <row r="402" spans="1:8" ht="15">
      <c r="B402" s="334" t="s">
        <v>135</v>
      </c>
      <c r="C402" s="334"/>
      <c r="D402" s="334"/>
      <c r="E402" s="334"/>
      <c r="F402" s="14"/>
      <c r="G402" s="14"/>
      <c r="H402" s="79"/>
    </row>
    <row r="403" spans="1:8" ht="15">
      <c r="B403" s="334" t="s">
        <v>240</v>
      </c>
      <c r="C403" s="334"/>
      <c r="D403" s="334"/>
      <c r="E403" s="334"/>
      <c r="F403" s="14"/>
      <c r="G403" s="14"/>
      <c r="H403" s="79"/>
    </row>
    <row r="404" spans="1:8" ht="32.25" customHeight="1">
      <c r="B404" s="334" t="s">
        <v>244</v>
      </c>
      <c r="C404" s="334"/>
      <c r="D404" s="334"/>
      <c r="E404" s="334"/>
      <c r="F404" s="14"/>
      <c r="G404" s="14"/>
      <c r="H404" s="79"/>
    </row>
    <row r="405" spans="1:8" ht="15">
      <c r="B405" s="334" t="s">
        <v>144</v>
      </c>
      <c r="C405" s="334"/>
      <c r="D405" s="334"/>
      <c r="E405" s="334"/>
      <c r="F405" s="14"/>
      <c r="G405" s="14"/>
      <c r="H405" s="79"/>
    </row>
    <row r="406" spans="1:8" ht="15">
      <c r="B406" s="79"/>
      <c r="C406" s="79"/>
      <c r="D406" s="79"/>
      <c r="E406" s="79"/>
      <c r="F406" s="79"/>
      <c r="G406" s="79"/>
      <c r="H406" s="79"/>
    </row>
    <row r="407" spans="1:8" ht="15">
      <c r="A407" s="12"/>
      <c r="B407" s="62" t="s">
        <v>132</v>
      </c>
      <c r="C407" s="62" t="s">
        <v>14</v>
      </c>
      <c r="D407" s="62" t="s">
        <v>15</v>
      </c>
      <c r="E407" s="61" t="s">
        <v>9</v>
      </c>
      <c r="F407" s="13"/>
    </row>
    <row r="408" spans="1:8">
      <c r="B408" s="118" t="s">
        <v>133</v>
      </c>
      <c r="C408" s="77">
        <v>1365.7758000000022</v>
      </c>
      <c r="D408" s="77">
        <v>276.90510999999992</v>
      </c>
      <c r="E408" s="52">
        <f>SUM(C408:D408)</f>
        <v>1642.6809100000021</v>
      </c>
    </row>
    <row r="409" spans="1:8">
      <c r="B409" s="121" t="s">
        <v>134</v>
      </c>
      <c r="C409" s="53">
        <f>+C408/E408</f>
        <v>0.83143098071310784</v>
      </c>
      <c r="D409" s="53">
        <f>+D408/E408</f>
        <v>0.16856901928689216</v>
      </c>
      <c r="E409" s="55">
        <f>SUM(C409:D409)</f>
        <v>1</v>
      </c>
    </row>
    <row r="410" spans="1:8">
      <c r="B410" s="184" t="s">
        <v>140</v>
      </c>
    </row>
    <row r="413" spans="1:8" ht="15">
      <c r="B413" s="348" t="s">
        <v>135</v>
      </c>
      <c r="C413" s="348"/>
      <c r="D413" s="348"/>
      <c r="E413" s="348"/>
      <c r="F413" s="348"/>
      <c r="G413" s="348"/>
      <c r="H413" s="348"/>
    </row>
    <row r="414" spans="1:8" ht="15">
      <c r="B414" s="334" t="s">
        <v>240</v>
      </c>
      <c r="C414" s="334"/>
      <c r="D414" s="334"/>
      <c r="E414" s="334"/>
      <c r="F414" s="334"/>
      <c r="G414" s="334"/>
      <c r="H414" s="334"/>
    </row>
    <row r="415" spans="1:8" ht="15">
      <c r="B415" s="406" t="s">
        <v>235</v>
      </c>
      <c r="C415" s="406"/>
      <c r="D415" s="406"/>
      <c r="E415" s="406"/>
      <c r="F415" s="406"/>
      <c r="G415" s="406"/>
      <c r="H415" s="406"/>
    </row>
    <row r="416" spans="1:8">
      <c r="B416" s="312" t="s">
        <v>144</v>
      </c>
      <c r="C416" s="312"/>
      <c r="D416" s="312"/>
      <c r="E416" s="312"/>
      <c r="F416" s="312"/>
      <c r="G416" s="312"/>
      <c r="H416" s="312"/>
    </row>
    <row r="418" spans="2:8" ht="15">
      <c r="B418" s="364" t="s">
        <v>228</v>
      </c>
      <c r="C418" s="322"/>
      <c r="D418" s="321" t="s">
        <v>235</v>
      </c>
      <c r="E418" s="321"/>
      <c r="F418" s="321"/>
      <c r="G418" s="322"/>
      <c r="H418" s="401" t="s">
        <v>9</v>
      </c>
    </row>
    <row r="419" spans="2:8" ht="15">
      <c r="B419" s="364"/>
      <c r="C419" s="322"/>
      <c r="D419" s="32" t="s">
        <v>441</v>
      </c>
      <c r="E419" s="32" t="s">
        <v>269</v>
      </c>
      <c r="F419" s="32" t="s">
        <v>440</v>
      </c>
      <c r="G419" s="45" t="s">
        <v>385</v>
      </c>
      <c r="H419" s="401"/>
    </row>
    <row r="420" spans="2:8">
      <c r="B420" s="392" t="s">
        <v>33</v>
      </c>
      <c r="C420" s="393" t="s">
        <v>33</v>
      </c>
      <c r="D420" s="91">
        <v>3.92</v>
      </c>
      <c r="E420" s="92">
        <v>2390.8736226546393</v>
      </c>
      <c r="F420" s="92">
        <v>62203</v>
      </c>
      <c r="G420" s="92">
        <v>333898.55557369994</v>
      </c>
      <c r="H420" s="192">
        <v>1651.1868000000061</v>
      </c>
    </row>
    <row r="421" spans="2:8">
      <c r="B421" s="394" t="s">
        <v>35</v>
      </c>
      <c r="C421" s="395" t="s">
        <v>35</v>
      </c>
      <c r="D421" s="93">
        <v>1</v>
      </c>
      <c r="E421" s="94">
        <v>982.84712280280212</v>
      </c>
      <c r="F421" s="94">
        <v>18400</v>
      </c>
      <c r="G421" s="94">
        <v>114863.55446019993</v>
      </c>
      <c r="H421" s="208">
        <v>1651.1868000000056</v>
      </c>
    </row>
    <row r="422" spans="2:8">
      <c r="B422" s="396" t="s">
        <v>36</v>
      </c>
      <c r="C422" s="397" t="s">
        <v>36</v>
      </c>
      <c r="D422" s="92">
        <v>0.5</v>
      </c>
      <c r="E422" s="92">
        <v>3780.7435741330164</v>
      </c>
      <c r="F422" s="92">
        <v>275448</v>
      </c>
      <c r="G422" s="92">
        <v>1545878.1453083991</v>
      </c>
      <c r="H422" s="192">
        <v>1651.1868000000022</v>
      </c>
    </row>
    <row r="423" spans="2:8">
      <c r="B423" s="394" t="s">
        <v>37</v>
      </c>
      <c r="C423" s="395" t="s">
        <v>37</v>
      </c>
      <c r="D423" s="94">
        <v>2.64</v>
      </c>
      <c r="E423" s="94">
        <v>5903.5768192873957</v>
      </c>
      <c r="F423" s="94">
        <v>114322</v>
      </c>
      <c r="G423" s="94">
        <v>450145.25296839973</v>
      </c>
      <c r="H423" s="208">
        <v>1651.1868000000054</v>
      </c>
    </row>
    <row r="424" spans="2:8">
      <c r="B424" s="392" t="s">
        <v>38</v>
      </c>
      <c r="C424" s="393" t="s">
        <v>38</v>
      </c>
      <c r="D424" s="92">
        <v>1</v>
      </c>
      <c r="E424" s="92">
        <v>73697.45325937614</v>
      </c>
      <c r="F424" s="92">
        <v>32478830</v>
      </c>
      <c r="G424" s="92">
        <v>61736764.142296165</v>
      </c>
      <c r="H424" s="192">
        <v>1651.1867999999974</v>
      </c>
    </row>
    <row r="425" spans="2:8">
      <c r="B425" s="394" t="s">
        <v>39</v>
      </c>
      <c r="C425" s="395" t="s">
        <v>39</v>
      </c>
      <c r="D425" s="94">
        <v>2</v>
      </c>
      <c r="E425" s="94">
        <v>6413.3540487886385</v>
      </c>
      <c r="F425" s="94">
        <v>407281</v>
      </c>
      <c r="G425" s="94">
        <v>1556783.654489299</v>
      </c>
      <c r="H425" s="208">
        <v>1651.1868000000036</v>
      </c>
    </row>
    <row r="426" spans="2:8">
      <c r="B426" s="396" t="s">
        <v>40</v>
      </c>
      <c r="C426" s="397" t="s">
        <v>40</v>
      </c>
      <c r="D426" s="92">
        <v>1</v>
      </c>
      <c r="E426" s="92">
        <v>1339.0241477018351</v>
      </c>
      <c r="F426" s="92">
        <v>33765</v>
      </c>
      <c r="G426" s="92">
        <v>93437.158587599959</v>
      </c>
      <c r="H426" s="192">
        <v>1651.1868000000059</v>
      </c>
    </row>
    <row r="427" spans="2:8">
      <c r="B427" s="394" t="s">
        <v>41</v>
      </c>
      <c r="C427" s="395" t="s">
        <v>41</v>
      </c>
      <c r="D427" s="94">
        <v>0.5</v>
      </c>
      <c r="E427" s="94">
        <v>27422.697401363628</v>
      </c>
      <c r="F427" s="94">
        <v>7420800</v>
      </c>
      <c r="G427" s="94">
        <v>12395544.332933379</v>
      </c>
      <c r="H427" s="208">
        <v>1651.1867999999986</v>
      </c>
    </row>
    <row r="428" spans="2:8">
      <c r="B428" s="392" t="s">
        <v>42</v>
      </c>
      <c r="C428" s="393" t="s">
        <v>42</v>
      </c>
      <c r="D428" s="92">
        <v>10</v>
      </c>
      <c r="E428" s="92">
        <v>58034.886804408772</v>
      </c>
      <c r="F428" s="92">
        <v>3000000</v>
      </c>
      <c r="G428" s="92">
        <v>7214700.9696066966</v>
      </c>
      <c r="H428" s="192">
        <v>1651.186800000005</v>
      </c>
    </row>
    <row r="429" spans="2:8">
      <c r="B429" s="394" t="s">
        <v>43</v>
      </c>
      <c r="C429" s="395" t="s">
        <v>43</v>
      </c>
      <c r="D429" s="94">
        <v>0.48</v>
      </c>
      <c r="E429" s="94">
        <v>2522.7146036952704</v>
      </c>
      <c r="F429" s="94">
        <v>94546</v>
      </c>
      <c r="G429" s="94">
        <v>494929.30947299977</v>
      </c>
      <c r="H429" s="208">
        <v>1651.186800000005</v>
      </c>
    </row>
    <row r="430" spans="2:8">
      <c r="B430" s="396" t="s">
        <v>44</v>
      </c>
      <c r="C430" s="397" t="s">
        <v>44</v>
      </c>
      <c r="D430" s="92">
        <v>0.25</v>
      </c>
      <c r="E430" s="92">
        <v>163.09227744602364</v>
      </c>
      <c r="F430" s="92">
        <v>13000</v>
      </c>
      <c r="G430" s="92">
        <v>65731.297491799909</v>
      </c>
      <c r="H430" s="192">
        <v>1651.1868000000022</v>
      </c>
    </row>
    <row r="431" spans="2:8">
      <c r="B431" s="184" t="s">
        <v>140</v>
      </c>
    </row>
    <row r="434" spans="2:12" ht="15">
      <c r="B434" s="348" t="s">
        <v>135</v>
      </c>
      <c r="C434" s="348"/>
      <c r="D434" s="348"/>
      <c r="E434" s="348"/>
      <c r="F434" s="348"/>
      <c r="G434" s="348"/>
      <c r="H434" s="348"/>
      <c r="I434" s="348"/>
      <c r="J434" s="348"/>
      <c r="K434" s="348"/>
      <c r="L434" s="348"/>
    </row>
    <row r="435" spans="2:12" ht="15">
      <c r="B435" s="348" t="s">
        <v>240</v>
      </c>
      <c r="C435" s="348"/>
      <c r="D435" s="348"/>
      <c r="E435" s="348"/>
      <c r="F435" s="348"/>
      <c r="G435" s="348"/>
      <c r="H435" s="348"/>
      <c r="I435" s="348"/>
      <c r="J435" s="348"/>
      <c r="K435" s="348"/>
      <c r="L435" s="348"/>
    </row>
    <row r="436" spans="2:12" ht="15">
      <c r="B436" s="348" t="s">
        <v>235</v>
      </c>
      <c r="C436" s="348"/>
      <c r="D436" s="348"/>
      <c r="E436" s="348"/>
      <c r="F436" s="348"/>
      <c r="G436" s="348"/>
      <c r="H436" s="348"/>
      <c r="I436" s="348"/>
      <c r="J436" s="348"/>
      <c r="K436" s="348"/>
      <c r="L436" s="348"/>
    </row>
    <row r="437" spans="2:12">
      <c r="B437" s="312" t="s">
        <v>246</v>
      </c>
      <c r="C437" s="312"/>
      <c r="D437" s="312"/>
      <c r="E437" s="312"/>
      <c r="F437" s="312"/>
      <c r="G437" s="312"/>
      <c r="H437" s="312"/>
      <c r="I437" s="312"/>
      <c r="J437" s="312"/>
      <c r="K437" s="312"/>
      <c r="L437" s="312"/>
    </row>
    <row r="439" spans="2:12" ht="15">
      <c r="B439" s="364" t="s">
        <v>228</v>
      </c>
      <c r="C439" s="322"/>
      <c r="D439" s="364" t="s">
        <v>45</v>
      </c>
      <c r="E439" s="321"/>
      <c r="F439" s="322"/>
      <c r="G439" s="364" t="s">
        <v>46</v>
      </c>
      <c r="H439" s="321"/>
      <c r="I439" s="322"/>
      <c r="J439" s="364" t="s">
        <v>47</v>
      </c>
      <c r="K439" s="321"/>
      <c r="L439" s="322"/>
    </row>
    <row r="440" spans="2:12" ht="15">
      <c r="B440" s="364"/>
      <c r="C440" s="322"/>
      <c r="D440" s="62" t="s">
        <v>48</v>
      </c>
      <c r="E440" s="32" t="s">
        <v>49</v>
      </c>
      <c r="F440" s="45" t="s">
        <v>9</v>
      </c>
      <c r="G440" s="62" t="s">
        <v>48</v>
      </c>
      <c r="H440" s="32" t="s">
        <v>49</v>
      </c>
      <c r="I440" s="45" t="s">
        <v>9</v>
      </c>
      <c r="J440" s="62" t="s">
        <v>48</v>
      </c>
      <c r="K440" s="32" t="s">
        <v>49</v>
      </c>
      <c r="L440" s="45" t="s">
        <v>9</v>
      </c>
    </row>
    <row r="441" spans="2:12">
      <c r="B441" s="392" t="s">
        <v>33</v>
      </c>
      <c r="C441" s="393" t="s">
        <v>33</v>
      </c>
      <c r="D441" s="52">
        <v>8.7711199999999998</v>
      </c>
      <c r="E441" s="52">
        <v>1642.415680000006</v>
      </c>
      <c r="F441" s="52">
        <v>1651.1868000000061</v>
      </c>
      <c r="G441" s="52">
        <v>108.86154999999992</v>
      </c>
      <c r="H441" s="52">
        <v>1542.3252500000046</v>
      </c>
      <c r="I441" s="52">
        <v>1651.1868000000061</v>
      </c>
      <c r="J441" s="52">
        <v>23.108730000000001</v>
      </c>
      <c r="K441" s="52">
        <v>1628.0780700000057</v>
      </c>
      <c r="L441" s="52">
        <v>1651.1868000000061</v>
      </c>
    </row>
    <row r="442" spans="2:12">
      <c r="B442" s="394" t="s">
        <v>35</v>
      </c>
      <c r="C442" s="395" t="s">
        <v>35</v>
      </c>
      <c r="D442" s="78">
        <v>15.23761</v>
      </c>
      <c r="E442" s="78">
        <v>1635.9491900000053</v>
      </c>
      <c r="F442" s="78">
        <v>1651.1868000000056</v>
      </c>
      <c r="G442" s="78">
        <v>95.013659999999973</v>
      </c>
      <c r="H442" s="78">
        <v>1556.1731400000049</v>
      </c>
      <c r="I442" s="78">
        <v>1651.1868000000056</v>
      </c>
      <c r="J442" s="78">
        <v>6.6169099999999998</v>
      </c>
      <c r="K442" s="78">
        <v>1644.5698900000057</v>
      </c>
      <c r="L442" s="78">
        <v>1651.1868000000056</v>
      </c>
    </row>
    <row r="443" spans="2:12">
      <c r="B443" s="396" t="s">
        <v>36</v>
      </c>
      <c r="C443" s="397" t="s">
        <v>36</v>
      </c>
      <c r="D443" s="52">
        <v>39.254040000000003</v>
      </c>
      <c r="E443" s="52">
        <v>1611.9327600000033</v>
      </c>
      <c r="F443" s="52">
        <v>1651.1868000000022</v>
      </c>
      <c r="G443" s="52">
        <v>328.44529999999975</v>
      </c>
      <c r="H443" s="52">
        <v>1322.7415000000026</v>
      </c>
      <c r="I443" s="52">
        <v>1651.1868000000022</v>
      </c>
      <c r="J443" s="52">
        <v>47.465870000000002</v>
      </c>
      <c r="K443" s="52">
        <v>1603.7209300000029</v>
      </c>
      <c r="L443" s="52">
        <v>1651.1868000000022</v>
      </c>
    </row>
    <row r="444" spans="2:12">
      <c r="B444" s="394" t="s">
        <v>37</v>
      </c>
      <c r="C444" s="395" t="s">
        <v>37</v>
      </c>
      <c r="D444" s="78">
        <v>2.4117600000000001</v>
      </c>
      <c r="E444" s="78">
        <v>1648.7750400000054</v>
      </c>
      <c r="F444" s="78">
        <v>1651.1868000000054</v>
      </c>
      <c r="G444" s="78">
        <v>64.418660000000003</v>
      </c>
      <c r="H444" s="78">
        <v>1586.7681400000051</v>
      </c>
      <c r="I444" s="78">
        <v>1651.1868000000054</v>
      </c>
      <c r="J444" s="78">
        <v>15.955430000000002</v>
      </c>
      <c r="K444" s="78">
        <v>1635.2313700000052</v>
      </c>
      <c r="L444" s="78">
        <v>1651.1868000000054</v>
      </c>
    </row>
    <row r="445" spans="2:12">
      <c r="B445" s="392" t="s">
        <v>38</v>
      </c>
      <c r="C445" s="393" t="s">
        <v>38</v>
      </c>
      <c r="D445" s="52">
        <v>84.122529999999969</v>
      </c>
      <c r="E445" s="52">
        <v>1567.0642699999994</v>
      </c>
      <c r="F445" s="52">
        <v>1651.1867999999974</v>
      </c>
      <c r="G445" s="52">
        <v>651.62061000000153</v>
      </c>
      <c r="H445" s="52">
        <v>999.56619000000114</v>
      </c>
      <c r="I445" s="52">
        <v>1651.1867999999974</v>
      </c>
      <c r="J445" s="52">
        <v>79.890410000000017</v>
      </c>
      <c r="K445" s="52">
        <v>1571.2963899999988</v>
      </c>
      <c r="L445" s="52">
        <v>1651.1867999999974</v>
      </c>
    </row>
    <row r="446" spans="2:12">
      <c r="B446" s="394" t="s">
        <v>39</v>
      </c>
      <c r="C446" s="395" t="s">
        <v>39</v>
      </c>
      <c r="D446" s="78">
        <v>13.342510000000001</v>
      </c>
      <c r="E446" s="78">
        <v>1637.8442900000034</v>
      </c>
      <c r="F446" s="78">
        <v>1651.1868000000036</v>
      </c>
      <c r="G446" s="78">
        <v>196.26924999999986</v>
      </c>
      <c r="H446" s="78">
        <v>1454.9175500000042</v>
      </c>
      <c r="I446" s="78">
        <v>1651.1868000000036</v>
      </c>
      <c r="J446" s="78">
        <v>39.665459999999996</v>
      </c>
      <c r="K446" s="78">
        <v>1611.5213400000041</v>
      </c>
      <c r="L446" s="78">
        <v>1651.1868000000036</v>
      </c>
    </row>
    <row r="447" spans="2:12">
      <c r="B447" s="396" t="s">
        <v>40</v>
      </c>
      <c r="C447" s="397" t="s">
        <v>40</v>
      </c>
      <c r="D447" s="52">
        <v>13.178940000000001</v>
      </c>
      <c r="E447" s="52">
        <v>1638.0078600000054</v>
      </c>
      <c r="F447" s="52">
        <v>1651.1868000000059</v>
      </c>
      <c r="G447" s="52">
        <v>50.33711000000001</v>
      </c>
      <c r="H447" s="52">
        <v>1600.849690000005</v>
      </c>
      <c r="I447" s="52">
        <v>1651.1868000000059</v>
      </c>
      <c r="J447" s="52">
        <v>6.2639899999999997</v>
      </c>
      <c r="K447" s="52">
        <v>1644.9228100000057</v>
      </c>
      <c r="L447" s="52">
        <v>1651.1868000000059</v>
      </c>
    </row>
    <row r="448" spans="2:12">
      <c r="B448" s="394" t="s">
        <v>41</v>
      </c>
      <c r="C448" s="395" t="s">
        <v>41</v>
      </c>
      <c r="D448" s="78">
        <v>154.04810000000001</v>
      </c>
      <c r="E448" s="78">
        <v>1497.1387000000013</v>
      </c>
      <c r="F448" s="78">
        <v>1651.1867999999986</v>
      </c>
      <c r="G448" s="78">
        <v>285.86470999999966</v>
      </c>
      <c r="H448" s="78">
        <v>1365.3220900000035</v>
      </c>
      <c r="I448" s="78">
        <v>1651.1867999999986</v>
      </c>
      <c r="J448" s="78">
        <v>13.190819999999999</v>
      </c>
      <c r="K448" s="78">
        <v>1637.9959799999995</v>
      </c>
      <c r="L448" s="78">
        <v>1651.1867999999986</v>
      </c>
    </row>
    <row r="449" spans="2:12">
      <c r="B449" s="392" t="s">
        <v>42</v>
      </c>
      <c r="C449" s="393" t="s">
        <v>42</v>
      </c>
      <c r="D449" s="52">
        <v>17.796060000000001</v>
      </c>
      <c r="E449" s="52">
        <v>1633.3907400000046</v>
      </c>
      <c r="F449" s="52">
        <v>1651.186800000005</v>
      </c>
      <c r="G449" s="52">
        <v>89.902199999999965</v>
      </c>
      <c r="H449" s="52">
        <v>1561.2846000000038</v>
      </c>
      <c r="I449" s="52">
        <v>1651.186800000005</v>
      </c>
      <c r="J449" s="52">
        <v>19.548670000000001</v>
      </c>
      <c r="K449" s="52">
        <v>1631.6381300000046</v>
      </c>
      <c r="L449" s="52">
        <v>1651.186800000005</v>
      </c>
    </row>
    <row r="450" spans="2:12">
      <c r="B450" s="394" t="s">
        <v>43</v>
      </c>
      <c r="C450" s="395" t="s">
        <v>43</v>
      </c>
      <c r="D450" s="78">
        <v>21.94633</v>
      </c>
      <c r="E450" s="78">
        <v>1629.2404700000045</v>
      </c>
      <c r="F450" s="78">
        <v>1651.186800000005</v>
      </c>
      <c r="G450" s="78">
        <v>143.98304999999999</v>
      </c>
      <c r="H450" s="78">
        <v>1507.2037500000035</v>
      </c>
      <c r="I450" s="78">
        <v>1651.186800000005</v>
      </c>
      <c r="J450" s="78">
        <v>30.259799999999998</v>
      </c>
      <c r="K450" s="78">
        <v>1620.9270000000045</v>
      </c>
      <c r="L450" s="78">
        <v>1651.186800000005</v>
      </c>
    </row>
    <row r="451" spans="2:12">
      <c r="B451" s="396" t="s">
        <v>44</v>
      </c>
      <c r="C451" s="397" t="s">
        <v>44</v>
      </c>
      <c r="D451" s="52">
        <v>34.951159999999994</v>
      </c>
      <c r="E451" s="52">
        <v>1616.2356400000028</v>
      </c>
      <c r="F451" s="52">
        <v>1651.1868000000022</v>
      </c>
      <c r="G451" s="52">
        <v>307.67727999999977</v>
      </c>
      <c r="H451" s="52">
        <v>1343.5095200000028</v>
      </c>
      <c r="I451" s="52">
        <v>1651.1868000000022</v>
      </c>
      <c r="J451" s="52">
        <v>68.014150000000001</v>
      </c>
      <c r="K451" s="52">
        <v>1583.1726500000022</v>
      </c>
      <c r="L451" s="52">
        <v>1651.1868000000022</v>
      </c>
    </row>
    <row r="452" spans="2:12">
      <c r="B452" s="394" t="s">
        <v>9</v>
      </c>
      <c r="C452" s="395" t="s">
        <v>43</v>
      </c>
      <c r="D452" s="78">
        <v>405.06015999999948</v>
      </c>
      <c r="E452" s="78">
        <v>17757.994640000565</v>
      </c>
      <c r="F452" s="78">
        <v>18163.054800000584</v>
      </c>
      <c r="G452" s="78">
        <v>2322.3933799999941</v>
      </c>
      <c r="H452" s="78">
        <v>15840.661420000373</v>
      </c>
      <c r="I452" s="78">
        <v>18163.054800000584</v>
      </c>
      <c r="J452" s="78">
        <v>349.98024000000009</v>
      </c>
      <c r="K452" s="78">
        <v>17813.074560000561</v>
      </c>
      <c r="L452" s="78">
        <v>18163.054800000584</v>
      </c>
    </row>
    <row r="453" spans="2:12">
      <c r="B453" s="392" t="s">
        <v>33</v>
      </c>
      <c r="C453" s="393" t="s">
        <v>33</v>
      </c>
      <c r="D453" s="100">
        <f t="shared" ref="D453:E463" si="7">+D441/$F$441</f>
        <v>5.3120095194559257E-3</v>
      </c>
      <c r="E453" s="100">
        <f t="shared" si="7"/>
        <v>0.99468799048054402</v>
      </c>
      <c r="F453" s="100">
        <f t="shared" ref="F453:F464" si="8">SUM(D453:E453)</f>
        <v>0.99999999999999989</v>
      </c>
      <c r="G453" s="100">
        <f t="shared" ref="G453:H463" si="9">+G441/$I$441</f>
        <v>6.5929275839656368E-2</v>
      </c>
      <c r="H453" s="100">
        <f t="shared" si="9"/>
        <v>0.93407072416034276</v>
      </c>
      <c r="I453" s="100">
        <f t="shared" ref="I453:I464" si="10">SUM(G453:H453)</f>
        <v>0.99999999999999911</v>
      </c>
      <c r="J453" s="100">
        <f t="shared" ref="J453:K463" si="11">+J441/$L$441</f>
        <v>1.3995224525777408E-2</v>
      </c>
      <c r="K453" s="100">
        <f t="shared" si="11"/>
        <v>0.98600477547422238</v>
      </c>
      <c r="L453" s="100">
        <f t="shared" ref="L453:L464" si="12">SUM(J453:K453)</f>
        <v>0.99999999999999978</v>
      </c>
    </row>
    <row r="454" spans="2:12">
      <c r="B454" s="394" t="s">
        <v>35</v>
      </c>
      <c r="C454" s="395" t="s">
        <v>35</v>
      </c>
      <c r="D454" s="101">
        <f t="shared" si="7"/>
        <v>9.2282775031873703E-3</v>
      </c>
      <c r="E454" s="101">
        <f t="shared" si="7"/>
        <v>0.99077172249681211</v>
      </c>
      <c r="F454" s="101">
        <f t="shared" si="8"/>
        <v>0.99999999999999944</v>
      </c>
      <c r="G454" s="101">
        <f t="shared" si="9"/>
        <v>5.7542647506629546E-2</v>
      </c>
      <c r="H454" s="101">
        <f t="shared" si="9"/>
        <v>0.9424573524933697</v>
      </c>
      <c r="I454" s="101">
        <f t="shared" si="10"/>
        <v>0.99999999999999922</v>
      </c>
      <c r="J454" s="101">
        <f t="shared" si="11"/>
        <v>4.0073660957076302E-3</v>
      </c>
      <c r="K454" s="101">
        <f t="shared" si="11"/>
        <v>0.99599263390429216</v>
      </c>
      <c r="L454" s="101">
        <f t="shared" si="12"/>
        <v>0.99999999999999978</v>
      </c>
    </row>
    <row r="455" spans="2:12">
      <c r="B455" s="396" t="s">
        <v>36</v>
      </c>
      <c r="C455" s="397" t="s">
        <v>36</v>
      </c>
      <c r="D455" s="100">
        <f t="shared" si="7"/>
        <v>2.3773227838303854E-2</v>
      </c>
      <c r="E455" s="100">
        <f t="shared" si="7"/>
        <v>0.97622677216169451</v>
      </c>
      <c r="F455" s="100">
        <f t="shared" si="8"/>
        <v>0.99999999999999833</v>
      </c>
      <c r="G455" s="100">
        <f t="shared" si="9"/>
        <v>0.19891468366873968</v>
      </c>
      <c r="H455" s="100">
        <f t="shared" si="9"/>
        <v>0.80108531633125801</v>
      </c>
      <c r="I455" s="100">
        <f t="shared" si="10"/>
        <v>0.99999999999999767</v>
      </c>
      <c r="J455" s="100">
        <f t="shared" si="11"/>
        <v>2.8746517353457422E-2</v>
      </c>
      <c r="K455" s="100">
        <f t="shared" si="11"/>
        <v>0.97125348264654066</v>
      </c>
      <c r="L455" s="100">
        <f t="shared" si="12"/>
        <v>0.99999999999999811</v>
      </c>
    </row>
    <row r="456" spans="2:12">
      <c r="B456" s="394" t="s">
        <v>37</v>
      </c>
      <c r="C456" s="395" t="s">
        <v>37</v>
      </c>
      <c r="D456" s="101">
        <f t="shared" si="7"/>
        <v>1.4606221416014174E-3</v>
      </c>
      <c r="E456" s="101">
        <f t="shared" si="7"/>
        <v>0.99853937785839819</v>
      </c>
      <c r="F456" s="101">
        <f t="shared" si="8"/>
        <v>0.99999999999999956</v>
      </c>
      <c r="G456" s="101">
        <f t="shared" si="9"/>
        <v>3.9013550738171941E-2</v>
      </c>
      <c r="H456" s="101">
        <f t="shared" si="9"/>
        <v>0.96098644926182752</v>
      </c>
      <c r="I456" s="101">
        <f t="shared" si="10"/>
        <v>0.99999999999999944</v>
      </c>
      <c r="J456" s="101">
        <f t="shared" si="11"/>
        <v>9.6630072381876739E-3</v>
      </c>
      <c r="K456" s="101">
        <f t="shared" si="11"/>
        <v>0.99033699276181175</v>
      </c>
      <c r="L456" s="101">
        <f t="shared" si="12"/>
        <v>0.99999999999999944</v>
      </c>
    </row>
    <row r="457" spans="2:12">
      <c r="B457" s="392" t="s">
        <v>38</v>
      </c>
      <c r="C457" s="393" t="s">
        <v>38</v>
      </c>
      <c r="D457" s="100">
        <f t="shared" si="7"/>
        <v>5.0946706938306226E-2</v>
      </c>
      <c r="E457" s="100">
        <f t="shared" si="7"/>
        <v>0.94905329306168973</v>
      </c>
      <c r="F457" s="100">
        <f t="shared" si="8"/>
        <v>0.999999999999996</v>
      </c>
      <c r="G457" s="100">
        <f t="shared" si="9"/>
        <v>0.39463772966208255</v>
      </c>
      <c r="H457" s="100">
        <f t="shared" si="9"/>
        <v>0.60536227033791545</v>
      </c>
      <c r="I457" s="100">
        <f t="shared" si="10"/>
        <v>0.999999999999998</v>
      </c>
      <c r="J457" s="100">
        <f t="shared" si="11"/>
        <v>4.838362927804396E-2</v>
      </c>
      <c r="K457" s="100">
        <f t="shared" si="11"/>
        <v>0.95161637072195171</v>
      </c>
      <c r="L457" s="100">
        <f t="shared" si="12"/>
        <v>0.99999999999999567</v>
      </c>
    </row>
    <row r="458" spans="2:12">
      <c r="B458" s="394" t="s">
        <v>39</v>
      </c>
      <c r="C458" s="395" t="s">
        <v>39</v>
      </c>
      <c r="D458" s="101">
        <f t="shared" si="7"/>
        <v>8.0805575722867652E-3</v>
      </c>
      <c r="E458" s="101">
        <f t="shared" si="7"/>
        <v>0.99191944242771157</v>
      </c>
      <c r="F458" s="101">
        <f t="shared" si="8"/>
        <v>0.99999999999999833</v>
      </c>
      <c r="G458" s="101">
        <f t="shared" si="9"/>
        <v>0.11886556384777248</v>
      </c>
      <c r="H458" s="101">
        <f t="shared" si="9"/>
        <v>0.88113443615222631</v>
      </c>
      <c r="I458" s="101">
        <f t="shared" si="10"/>
        <v>0.99999999999999878</v>
      </c>
      <c r="J458" s="101">
        <f t="shared" si="11"/>
        <v>2.4022394074371144E-2</v>
      </c>
      <c r="K458" s="101">
        <f t="shared" si="11"/>
        <v>0.97597760592562766</v>
      </c>
      <c r="L458" s="101">
        <f t="shared" si="12"/>
        <v>0.99999999999999878</v>
      </c>
    </row>
    <row r="459" spans="2:12">
      <c r="B459" s="396" t="s">
        <v>40</v>
      </c>
      <c r="C459" s="397" t="s">
        <v>40</v>
      </c>
      <c r="D459" s="100">
        <f t="shared" si="7"/>
        <v>7.9814954916063718E-3</v>
      </c>
      <c r="E459" s="100">
        <f t="shared" si="7"/>
        <v>0.99201850450839324</v>
      </c>
      <c r="F459" s="100">
        <f t="shared" si="8"/>
        <v>0.99999999999999956</v>
      </c>
      <c r="G459" s="100">
        <f t="shared" si="9"/>
        <v>3.0485412068458773E-2</v>
      </c>
      <c r="H459" s="100">
        <f t="shared" si="9"/>
        <v>0.96951458793154055</v>
      </c>
      <c r="I459" s="100">
        <f t="shared" si="10"/>
        <v>0.99999999999999933</v>
      </c>
      <c r="J459" s="100">
        <f t="shared" si="11"/>
        <v>3.7936289219366193E-3</v>
      </c>
      <c r="K459" s="100">
        <f t="shared" si="11"/>
        <v>0.9962063710780632</v>
      </c>
      <c r="L459" s="100">
        <f t="shared" si="12"/>
        <v>0.99999999999999978</v>
      </c>
    </row>
    <row r="460" spans="2:12">
      <c r="B460" s="394" t="s">
        <v>41</v>
      </c>
      <c r="C460" s="395" t="s">
        <v>41</v>
      </c>
      <c r="D460" s="101">
        <f t="shared" si="7"/>
        <v>9.3295380026051228E-2</v>
      </c>
      <c r="E460" s="101">
        <f t="shared" si="7"/>
        <v>0.90670461997394591</v>
      </c>
      <c r="F460" s="101">
        <f t="shared" si="8"/>
        <v>0.99999999999999711</v>
      </c>
      <c r="G460" s="101">
        <f t="shared" si="9"/>
        <v>0.17312681399826998</v>
      </c>
      <c r="H460" s="101">
        <f t="shared" si="9"/>
        <v>0.82687318600172832</v>
      </c>
      <c r="I460" s="101">
        <f t="shared" si="10"/>
        <v>0.99999999999999833</v>
      </c>
      <c r="J460" s="101">
        <f t="shared" si="11"/>
        <v>7.9886903165649996E-3</v>
      </c>
      <c r="K460" s="101">
        <f t="shared" si="11"/>
        <v>0.99201130968343099</v>
      </c>
      <c r="L460" s="101">
        <f t="shared" si="12"/>
        <v>0.999999999999996</v>
      </c>
    </row>
    <row r="461" spans="2:12">
      <c r="B461" s="392" t="s">
        <v>42</v>
      </c>
      <c r="C461" s="393" t="s">
        <v>42</v>
      </c>
      <c r="D461" s="100">
        <f t="shared" si="7"/>
        <v>1.0777738775527963E-2</v>
      </c>
      <c r="E461" s="100">
        <f t="shared" si="7"/>
        <v>0.9892222612244711</v>
      </c>
      <c r="F461" s="100">
        <f t="shared" si="8"/>
        <v>0.99999999999999911</v>
      </c>
      <c r="G461" s="100">
        <f t="shared" si="9"/>
        <v>5.4447019561929419E-2</v>
      </c>
      <c r="H461" s="100">
        <f t="shared" si="9"/>
        <v>0.94555298043806923</v>
      </c>
      <c r="I461" s="100">
        <f t="shared" si="10"/>
        <v>0.99999999999999867</v>
      </c>
      <c r="J461" s="100">
        <f t="shared" si="11"/>
        <v>1.1839163200674768E-2</v>
      </c>
      <c r="K461" s="100">
        <f t="shared" si="11"/>
        <v>0.98816083679932432</v>
      </c>
      <c r="L461" s="100">
        <f t="shared" si="12"/>
        <v>0.99999999999999911</v>
      </c>
    </row>
    <row r="462" spans="2:12">
      <c r="B462" s="394" t="s">
        <v>43</v>
      </c>
      <c r="C462" s="395" t="s">
        <v>43</v>
      </c>
      <c r="D462" s="101">
        <f t="shared" si="7"/>
        <v>1.3291246029825286E-2</v>
      </c>
      <c r="E462" s="101">
        <f t="shared" si="7"/>
        <v>0.98670875397017377</v>
      </c>
      <c r="F462" s="101">
        <f t="shared" si="8"/>
        <v>0.999999999999999</v>
      </c>
      <c r="G462" s="101">
        <f t="shared" si="9"/>
        <v>8.7199734154851202E-2</v>
      </c>
      <c r="H462" s="101">
        <f t="shared" si="9"/>
        <v>0.91280026584514729</v>
      </c>
      <c r="I462" s="101">
        <f t="shared" si="10"/>
        <v>0.99999999999999845</v>
      </c>
      <c r="J462" s="101">
        <f t="shared" si="11"/>
        <v>1.8326091269624908E-2</v>
      </c>
      <c r="K462" s="101">
        <f t="shared" si="11"/>
        <v>0.98167390873037408</v>
      </c>
      <c r="L462" s="101">
        <f t="shared" si="12"/>
        <v>0.999999999999999</v>
      </c>
    </row>
    <row r="463" spans="2:12">
      <c r="B463" s="396" t="s">
        <v>44</v>
      </c>
      <c r="C463" s="397" t="s">
        <v>44</v>
      </c>
      <c r="D463" s="100">
        <f t="shared" si="7"/>
        <v>2.1167296153287964E-2</v>
      </c>
      <c r="E463" s="100">
        <f t="shared" si="7"/>
        <v>0.97883270384671006</v>
      </c>
      <c r="F463" s="100">
        <f t="shared" si="8"/>
        <v>0.999999999999998</v>
      </c>
      <c r="G463" s="100">
        <f t="shared" si="9"/>
        <v>0.18633705162856112</v>
      </c>
      <c r="H463" s="100">
        <f t="shared" si="9"/>
        <v>0.81366294837143671</v>
      </c>
      <c r="I463" s="100">
        <f t="shared" si="10"/>
        <v>0.99999999999999778</v>
      </c>
      <c r="J463" s="100">
        <f t="shared" si="11"/>
        <v>4.11910693569012E-2</v>
      </c>
      <c r="K463" s="100">
        <f t="shared" si="11"/>
        <v>0.95880893064309647</v>
      </c>
      <c r="L463" s="100">
        <f t="shared" si="12"/>
        <v>0.99999999999999767</v>
      </c>
    </row>
    <row r="464" spans="2:12">
      <c r="B464" s="394" t="s">
        <v>9</v>
      </c>
      <c r="C464" s="395" t="s">
        <v>43</v>
      </c>
      <c r="D464" s="101">
        <f>+D452/F452</f>
        <v>2.2301323453584827E-2</v>
      </c>
      <c r="E464" s="101">
        <f>+E452/F452</f>
        <v>0.97769867654641407</v>
      </c>
      <c r="F464" s="101">
        <f t="shared" si="8"/>
        <v>0.99999999999999889</v>
      </c>
      <c r="G464" s="101">
        <f>+G452/I452</f>
        <v>0.12786358933409811</v>
      </c>
      <c r="H464" s="101">
        <f>+H452/I452</f>
        <v>0.87213641066588998</v>
      </c>
      <c r="I464" s="101">
        <f t="shared" si="10"/>
        <v>0.99999999999998812</v>
      </c>
      <c r="J464" s="101">
        <f>+J452/L452</f>
        <v>1.9268798330112885E-2</v>
      </c>
      <c r="K464" s="101">
        <f>+K452/L452</f>
        <v>0.98073120166988592</v>
      </c>
      <c r="L464" s="101">
        <f t="shared" si="12"/>
        <v>0.99999999999999878</v>
      </c>
    </row>
    <row r="465" spans="2:8">
      <c r="B465" s="153" t="s">
        <v>140</v>
      </c>
      <c r="H465" s="109"/>
    </row>
    <row r="468" spans="2:8" ht="15">
      <c r="B468" s="348" t="s">
        <v>135</v>
      </c>
      <c r="C468" s="348"/>
      <c r="D468" s="348"/>
      <c r="E468" s="348"/>
      <c r="F468" s="348"/>
      <c r="G468" s="348"/>
      <c r="H468" s="348"/>
    </row>
    <row r="469" spans="2:8" ht="15">
      <c r="B469" s="334" t="s">
        <v>240</v>
      </c>
      <c r="C469" s="334"/>
      <c r="D469" s="334"/>
      <c r="E469" s="334"/>
      <c r="F469" s="334"/>
      <c r="G469" s="334"/>
      <c r="H469" s="334"/>
    </row>
    <row r="470" spans="2:8" ht="15">
      <c r="B470" s="334" t="s">
        <v>230</v>
      </c>
      <c r="C470" s="334"/>
      <c r="D470" s="334"/>
      <c r="E470" s="334"/>
      <c r="F470" s="334"/>
      <c r="G470" s="334"/>
      <c r="H470" s="334"/>
    </row>
    <row r="471" spans="2:8">
      <c r="B471" s="312" t="s">
        <v>144</v>
      </c>
      <c r="C471" s="312"/>
      <c r="D471" s="312"/>
      <c r="E471" s="312"/>
      <c r="F471" s="312"/>
      <c r="G471" s="312"/>
      <c r="H471" s="312"/>
    </row>
    <row r="473" spans="2:8" ht="15">
      <c r="B473" s="364" t="s">
        <v>228</v>
      </c>
      <c r="C473" s="322"/>
      <c r="D473" s="321" t="s">
        <v>230</v>
      </c>
      <c r="E473" s="321"/>
      <c r="F473" s="321"/>
      <c r="G473" s="322"/>
      <c r="H473" s="401" t="s">
        <v>9</v>
      </c>
    </row>
    <row r="474" spans="2:8" ht="15">
      <c r="B474" s="364"/>
      <c r="C474" s="322"/>
      <c r="D474" s="32" t="s">
        <v>441</v>
      </c>
      <c r="E474" s="32" t="s">
        <v>269</v>
      </c>
      <c r="F474" s="32" t="s">
        <v>440</v>
      </c>
      <c r="G474" s="32" t="s">
        <v>385</v>
      </c>
      <c r="H474" s="401"/>
    </row>
    <row r="475" spans="2:8">
      <c r="B475" s="392" t="s">
        <v>33</v>
      </c>
      <c r="C475" s="393" t="s">
        <v>33</v>
      </c>
      <c r="D475" s="91">
        <v>7.2</v>
      </c>
      <c r="E475" s="92">
        <v>1746.9999502976714</v>
      </c>
      <c r="F475" s="92">
        <v>40145</v>
      </c>
      <c r="G475" s="92">
        <v>120062.83363420004</v>
      </c>
      <c r="H475" s="92">
        <v>1651.1868000000061</v>
      </c>
    </row>
    <row r="476" spans="2:8">
      <c r="B476" s="394" t="s">
        <v>35</v>
      </c>
      <c r="C476" s="395" t="s">
        <v>35</v>
      </c>
      <c r="D476" s="93">
        <v>1</v>
      </c>
      <c r="E476" s="94">
        <v>977.32566504624901</v>
      </c>
      <c r="F476" s="94">
        <v>7833</v>
      </c>
      <c r="G476" s="94">
        <v>94647.4816708</v>
      </c>
      <c r="H476" s="94">
        <v>1651.1868000000056</v>
      </c>
    </row>
    <row r="477" spans="2:8">
      <c r="B477" s="396" t="s">
        <v>36</v>
      </c>
      <c r="C477" s="397" t="s">
        <v>36</v>
      </c>
      <c r="D477" s="92">
        <v>1.8</v>
      </c>
      <c r="E477" s="92">
        <v>2545.5732192515684</v>
      </c>
      <c r="F477" s="92">
        <v>90898</v>
      </c>
      <c r="G477" s="92">
        <v>765021.29777179891</v>
      </c>
      <c r="H477" s="92">
        <v>1651.1868000000022</v>
      </c>
    </row>
    <row r="478" spans="2:8">
      <c r="B478" s="394" t="s">
        <v>37</v>
      </c>
      <c r="C478" s="395" t="s">
        <v>37</v>
      </c>
      <c r="D478" s="94">
        <v>8.75</v>
      </c>
      <c r="E478" s="94">
        <v>2356.3823986513794</v>
      </c>
      <c r="F478" s="94">
        <v>9563.0400000000009</v>
      </c>
      <c r="G478" s="94">
        <v>100851.51719459998</v>
      </c>
      <c r="H478" s="94">
        <v>1651.1868000000054</v>
      </c>
    </row>
    <row r="479" spans="2:8">
      <c r="B479" s="392" t="s">
        <v>38</v>
      </c>
      <c r="C479" s="393" t="s">
        <v>38</v>
      </c>
      <c r="D479" s="92">
        <v>0.48</v>
      </c>
      <c r="E479" s="92">
        <v>17363.263293358854</v>
      </c>
      <c r="F479" s="92">
        <v>1914582.22</v>
      </c>
      <c r="G479" s="92">
        <v>3028305.0469156001</v>
      </c>
      <c r="H479" s="92">
        <v>1651.1867999999974</v>
      </c>
    </row>
    <row r="480" spans="2:8">
      <c r="B480" s="394" t="s">
        <v>39</v>
      </c>
      <c r="C480" s="395" t="s">
        <v>39</v>
      </c>
      <c r="D480" s="94">
        <v>11.7</v>
      </c>
      <c r="E480" s="94">
        <v>2410.1344704254639</v>
      </c>
      <c r="F480" s="94">
        <v>91063</v>
      </c>
      <c r="G480" s="94">
        <v>378792.27873939992</v>
      </c>
      <c r="H480" s="94">
        <v>1651.1868000000036</v>
      </c>
    </row>
    <row r="481" spans="2:12">
      <c r="B481" s="396" t="s">
        <v>40</v>
      </c>
      <c r="C481" s="397" t="s">
        <v>40</v>
      </c>
      <c r="D481" s="92">
        <v>1.08</v>
      </c>
      <c r="E481" s="92">
        <v>1356.9624631505965</v>
      </c>
      <c r="F481" s="92">
        <v>40519.99</v>
      </c>
      <c r="G481" s="92">
        <v>58123.858754100023</v>
      </c>
      <c r="H481" s="92">
        <v>1651.1868000000059</v>
      </c>
    </row>
    <row r="482" spans="2:12">
      <c r="B482" s="394" t="s">
        <v>41</v>
      </c>
      <c r="C482" s="395" t="s">
        <v>41</v>
      </c>
      <c r="D482" s="94">
        <v>1.08</v>
      </c>
      <c r="E482" s="94">
        <v>3524.4396093960545</v>
      </c>
      <c r="F482" s="94">
        <v>85179.199999999997</v>
      </c>
      <c r="G482" s="94">
        <v>1288204.881203796</v>
      </c>
      <c r="H482" s="94">
        <v>1651.1867999999986</v>
      </c>
    </row>
    <row r="483" spans="2:12">
      <c r="B483" s="392" t="s">
        <v>42</v>
      </c>
      <c r="C483" s="393" t="s">
        <v>42</v>
      </c>
      <c r="D483" s="92">
        <v>22.68</v>
      </c>
      <c r="E483" s="92">
        <v>4803.4719297684869</v>
      </c>
      <c r="F483" s="92">
        <v>65505.2</v>
      </c>
      <c r="G483" s="92">
        <v>443798.96807009995</v>
      </c>
      <c r="H483" s="92">
        <v>1651.186800000005</v>
      </c>
    </row>
    <row r="484" spans="2:12">
      <c r="B484" s="394" t="s">
        <v>43</v>
      </c>
      <c r="C484" s="395" t="s">
        <v>43</v>
      </c>
      <c r="D484" s="94">
        <v>0.5</v>
      </c>
      <c r="E484" s="94">
        <v>344.53059064199994</v>
      </c>
      <c r="F484" s="94">
        <v>10953.27</v>
      </c>
      <c r="G484" s="94">
        <v>31147.877194300007</v>
      </c>
      <c r="H484" s="94">
        <v>1651.186800000005</v>
      </c>
    </row>
    <row r="485" spans="2:12">
      <c r="B485" s="396" t="s">
        <v>44</v>
      </c>
      <c r="C485" s="397" t="s">
        <v>44</v>
      </c>
      <c r="D485" s="92">
        <v>1.08</v>
      </c>
      <c r="E485" s="92">
        <v>349.84196064482711</v>
      </c>
      <c r="F485" s="92">
        <v>10953.27</v>
      </c>
      <c r="G485" s="92">
        <v>78856.725368899875</v>
      </c>
      <c r="H485" s="92">
        <v>1651.1868000000022</v>
      </c>
    </row>
    <row r="486" spans="2:12">
      <c r="B486" s="394" t="s">
        <v>9</v>
      </c>
      <c r="C486" s="395" t="s">
        <v>43</v>
      </c>
      <c r="D486" s="94">
        <v>0.48</v>
      </c>
      <c r="E486" s="94">
        <v>3855.0053576173045</v>
      </c>
      <c r="F486" s="94">
        <v>1914582.22</v>
      </c>
      <c r="G486" s="94">
        <v>6387812.7665176066</v>
      </c>
      <c r="H486" s="94">
        <v>18163.054800000584</v>
      </c>
    </row>
    <row r="487" spans="2:12">
      <c r="B487" s="184" t="s">
        <v>140</v>
      </c>
    </row>
    <row r="490" spans="2:12" ht="15">
      <c r="B490" s="348" t="s">
        <v>135</v>
      </c>
      <c r="C490" s="348"/>
      <c r="D490" s="348"/>
      <c r="E490" s="348"/>
      <c r="F490" s="348"/>
      <c r="G490" s="348"/>
      <c r="H490" s="348"/>
      <c r="I490" s="348"/>
      <c r="J490" s="348"/>
      <c r="K490" s="348"/>
      <c r="L490" s="348"/>
    </row>
    <row r="491" spans="2:12" ht="15">
      <c r="B491" s="348" t="s">
        <v>240</v>
      </c>
      <c r="C491" s="348"/>
      <c r="D491" s="348"/>
      <c r="E491" s="348"/>
      <c r="F491" s="348"/>
      <c r="G491" s="348"/>
      <c r="H491" s="348"/>
      <c r="I491" s="348"/>
      <c r="J491" s="348"/>
      <c r="K491" s="348"/>
      <c r="L491" s="348"/>
    </row>
    <row r="492" spans="2:12" ht="15">
      <c r="B492" s="348" t="s">
        <v>231</v>
      </c>
      <c r="C492" s="348"/>
      <c r="D492" s="348"/>
      <c r="E492" s="348"/>
      <c r="F492" s="348"/>
      <c r="G492" s="348"/>
      <c r="H492" s="348"/>
      <c r="I492" s="348"/>
      <c r="J492" s="348"/>
      <c r="K492" s="348"/>
      <c r="L492" s="348"/>
    </row>
    <row r="493" spans="2:12">
      <c r="B493" s="312" t="s">
        <v>144</v>
      </c>
      <c r="C493" s="312"/>
      <c r="D493" s="312"/>
      <c r="E493" s="312"/>
      <c r="F493" s="312"/>
      <c r="G493" s="312"/>
      <c r="H493" s="312"/>
      <c r="I493" s="312"/>
      <c r="J493" s="312"/>
      <c r="K493" s="312"/>
      <c r="L493" s="312"/>
    </row>
    <row r="494" spans="2:12">
      <c r="H494" s="6"/>
    </row>
    <row r="495" spans="2:12" ht="15">
      <c r="B495" s="367" t="s">
        <v>132</v>
      </c>
      <c r="C495" s="364" t="s">
        <v>48</v>
      </c>
      <c r="D495" s="321"/>
      <c r="E495" s="321"/>
      <c r="F495" s="321"/>
      <c r="G495" s="328" t="s">
        <v>141</v>
      </c>
      <c r="H495" s="364" t="s">
        <v>49</v>
      </c>
      <c r="I495" s="321"/>
      <c r="J495" s="321"/>
      <c r="K495" s="321"/>
      <c r="L495" s="328" t="s">
        <v>141</v>
      </c>
    </row>
    <row r="496" spans="2:12" ht="15">
      <c r="B496" s="367"/>
      <c r="C496" s="74" t="s">
        <v>441</v>
      </c>
      <c r="D496" s="32" t="s">
        <v>269</v>
      </c>
      <c r="E496" s="32" t="s">
        <v>440</v>
      </c>
      <c r="F496" s="32" t="s">
        <v>385</v>
      </c>
      <c r="G496" s="328"/>
      <c r="H496" s="62" t="s">
        <v>441</v>
      </c>
      <c r="I496" s="32" t="s">
        <v>269</v>
      </c>
      <c r="J496" s="32" t="s">
        <v>440</v>
      </c>
      <c r="K496" s="32" t="s">
        <v>385</v>
      </c>
      <c r="L496" s="328"/>
    </row>
    <row r="497" spans="1:30" s="23" customFormat="1">
      <c r="B497" s="85" t="s">
        <v>133</v>
      </c>
      <c r="C497" s="107">
        <v>0.5</v>
      </c>
      <c r="D497" s="107">
        <v>29858.64455364646</v>
      </c>
      <c r="E497" s="107">
        <v>7420800</v>
      </c>
      <c r="F497" s="107">
        <v>12038811.104254192</v>
      </c>
      <c r="G497" s="116">
        <v>405.06015999999948</v>
      </c>
      <c r="H497" s="186">
        <v>0.25</v>
      </c>
      <c r="I497" s="107">
        <v>27761.680227798115</v>
      </c>
      <c r="J497" s="107">
        <v>32478830</v>
      </c>
      <c r="K497" s="107">
        <v>73963865.26893422</v>
      </c>
      <c r="L497" s="116">
        <v>17757.994640000565</v>
      </c>
    </row>
    <row r="498" spans="1:30">
      <c r="B498" s="184" t="s">
        <v>140</v>
      </c>
    </row>
    <row r="499" spans="1:30">
      <c r="A499" s="95"/>
      <c r="B499" s="156"/>
      <c r="C499" s="95"/>
      <c r="D499" s="95"/>
      <c r="E499" s="38"/>
      <c r="F499" s="95"/>
      <c r="G499" s="95"/>
      <c r="H499" s="95"/>
      <c r="I499" s="95"/>
      <c r="J499" s="38"/>
      <c r="K499" s="95"/>
      <c r="L499" s="95"/>
      <c r="M499" s="95"/>
      <c r="N499" s="95"/>
      <c r="O499" s="38"/>
      <c r="P499" s="95"/>
      <c r="Q499" s="95"/>
      <c r="R499" s="95"/>
      <c r="S499" s="95"/>
      <c r="T499" s="38"/>
      <c r="U499" s="95"/>
      <c r="V499" s="95"/>
      <c r="W499" s="95"/>
      <c r="X499" s="95"/>
      <c r="Y499" s="38"/>
      <c r="Z499" s="95"/>
      <c r="AA499" s="95"/>
      <c r="AB499" s="95"/>
      <c r="AC499" s="95"/>
      <c r="AD499" s="38"/>
    </row>
    <row r="500" spans="1:30">
      <c r="A500" s="95"/>
      <c r="B500" s="156"/>
      <c r="C500" s="95"/>
      <c r="D500" s="95"/>
      <c r="E500" s="38"/>
      <c r="F500" s="95"/>
      <c r="G500" s="95"/>
      <c r="H500" s="95"/>
      <c r="I500" s="95"/>
      <c r="J500" s="38"/>
      <c r="K500" s="95"/>
      <c r="L500" s="95"/>
      <c r="M500" s="95"/>
      <c r="N500" s="95"/>
      <c r="O500" s="38"/>
      <c r="P500" s="95"/>
      <c r="Q500" s="95"/>
      <c r="R500" s="95"/>
      <c r="S500" s="95"/>
      <c r="T500" s="38"/>
      <c r="U500" s="95"/>
      <c r="V500" s="95"/>
      <c r="W500" s="95"/>
      <c r="X500" s="95"/>
      <c r="Y500" s="38"/>
      <c r="Z500" s="95"/>
      <c r="AA500" s="95"/>
      <c r="AB500" s="95"/>
      <c r="AC500" s="95"/>
      <c r="AD500" s="38"/>
    </row>
    <row r="501" spans="1:30" ht="15">
      <c r="B501" s="348" t="s">
        <v>135</v>
      </c>
      <c r="C501" s="348"/>
      <c r="D501" s="348"/>
      <c r="E501" s="348"/>
      <c r="F501" s="348"/>
      <c r="G501" s="348"/>
      <c r="H501" s="348"/>
      <c r="I501" s="348"/>
      <c r="J501" s="348"/>
      <c r="K501" s="348"/>
      <c r="L501" s="348"/>
    </row>
    <row r="502" spans="1:30" ht="15">
      <c r="B502" s="348" t="s">
        <v>240</v>
      </c>
      <c r="C502" s="348"/>
      <c r="D502" s="348"/>
      <c r="E502" s="348"/>
      <c r="F502" s="348"/>
      <c r="G502" s="348"/>
      <c r="H502" s="348"/>
      <c r="I502" s="348"/>
      <c r="J502" s="348"/>
      <c r="K502" s="348"/>
      <c r="L502" s="348"/>
    </row>
    <row r="503" spans="1:30" ht="15">
      <c r="B503" s="348" t="s">
        <v>232</v>
      </c>
      <c r="C503" s="348"/>
      <c r="D503" s="348"/>
      <c r="E503" s="348"/>
      <c r="F503" s="348"/>
      <c r="G503" s="348"/>
      <c r="H503" s="348"/>
      <c r="I503" s="348"/>
      <c r="J503" s="348"/>
      <c r="K503" s="348"/>
      <c r="L503" s="348"/>
    </row>
    <row r="504" spans="1:30">
      <c r="B504" s="312" t="s">
        <v>144</v>
      </c>
      <c r="C504" s="312"/>
      <c r="D504" s="312"/>
      <c r="E504" s="312"/>
      <c r="F504" s="312"/>
      <c r="G504" s="312"/>
      <c r="H504" s="312"/>
      <c r="I504" s="312"/>
      <c r="J504" s="312"/>
      <c r="K504" s="312"/>
      <c r="L504" s="312"/>
    </row>
    <row r="505" spans="1:30">
      <c r="H505" s="6"/>
    </row>
    <row r="506" spans="1:30" ht="15">
      <c r="B506" s="367" t="s">
        <v>132</v>
      </c>
      <c r="C506" s="364" t="s">
        <v>48</v>
      </c>
      <c r="D506" s="321"/>
      <c r="E506" s="321"/>
      <c r="F506" s="321"/>
      <c r="G506" s="328" t="s">
        <v>141</v>
      </c>
      <c r="H506" s="364" t="s">
        <v>49</v>
      </c>
      <c r="I506" s="321"/>
      <c r="J506" s="321"/>
      <c r="K506" s="321"/>
      <c r="L506" s="328" t="s">
        <v>141</v>
      </c>
    </row>
    <row r="507" spans="1:30" ht="15">
      <c r="B507" s="367"/>
      <c r="C507" s="74" t="s">
        <v>441</v>
      </c>
      <c r="D507" s="32" t="s">
        <v>269</v>
      </c>
      <c r="E507" s="32" t="s">
        <v>440</v>
      </c>
      <c r="F507" s="32" t="s">
        <v>385</v>
      </c>
      <c r="G507" s="328"/>
      <c r="H507" s="62" t="s">
        <v>441</v>
      </c>
      <c r="I507" s="32" t="s">
        <v>269</v>
      </c>
      <c r="J507" s="32" t="s">
        <v>440</v>
      </c>
      <c r="K507" s="32" t="s">
        <v>385</v>
      </c>
      <c r="L507" s="328"/>
    </row>
    <row r="508" spans="1:30" s="23" customFormat="1">
      <c r="B508" s="187" t="s">
        <v>133</v>
      </c>
      <c r="C508" s="107">
        <v>0.25</v>
      </c>
      <c r="D508" s="107">
        <v>29163.112813240343</v>
      </c>
      <c r="E508" s="107">
        <v>32478830</v>
      </c>
      <c r="F508" s="107">
        <v>67346984.178886786</v>
      </c>
      <c r="G508" s="116">
        <v>2322.3933799999941</v>
      </c>
      <c r="H508" s="107">
        <v>0.48</v>
      </c>
      <c r="I508" s="107">
        <v>24607.97305453935</v>
      </c>
      <c r="J508" s="107">
        <v>7420800</v>
      </c>
      <c r="K508" s="107">
        <v>18655692.194301665</v>
      </c>
      <c r="L508" s="116">
        <v>15840.661420000373</v>
      </c>
    </row>
    <row r="509" spans="1:30">
      <c r="B509" s="184" t="s">
        <v>140</v>
      </c>
    </row>
    <row r="512" spans="1:30" ht="15">
      <c r="B512" s="348" t="s">
        <v>135</v>
      </c>
      <c r="C512" s="348"/>
      <c r="D512" s="348"/>
      <c r="E512" s="348"/>
      <c r="F512" s="348"/>
      <c r="G512" s="348"/>
      <c r="H512" s="348"/>
      <c r="I512" s="348"/>
      <c r="J512" s="348"/>
      <c r="K512" s="348"/>
      <c r="L512" s="348"/>
    </row>
    <row r="513" spans="1:30" ht="15">
      <c r="B513" s="348" t="s">
        <v>240</v>
      </c>
      <c r="C513" s="348"/>
      <c r="D513" s="348"/>
      <c r="E513" s="348"/>
      <c r="F513" s="348"/>
      <c r="G513" s="348"/>
      <c r="H513" s="348"/>
      <c r="I513" s="348"/>
      <c r="J513" s="348"/>
      <c r="K513" s="348"/>
      <c r="L513" s="348"/>
    </row>
    <row r="514" spans="1:30" ht="15">
      <c r="B514" s="348" t="s">
        <v>233</v>
      </c>
      <c r="C514" s="348"/>
      <c r="D514" s="348"/>
      <c r="E514" s="348"/>
      <c r="F514" s="348"/>
      <c r="G514" s="348"/>
      <c r="H514" s="348"/>
      <c r="I514" s="348"/>
      <c r="J514" s="348"/>
      <c r="K514" s="348"/>
      <c r="L514" s="348"/>
    </row>
    <row r="515" spans="1:30">
      <c r="B515" s="312" t="s">
        <v>144</v>
      </c>
      <c r="C515" s="312"/>
      <c r="D515" s="312"/>
      <c r="E515" s="312"/>
      <c r="F515" s="312"/>
      <c r="G515" s="312"/>
      <c r="H515" s="312"/>
      <c r="I515" s="312"/>
      <c r="J515" s="312"/>
      <c r="K515" s="312"/>
      <c r="L515" s="312"/>
    </row>
    <row r="516" spans="1:30">
      <c r="H516" s="6"/>
    </row>
    <row r="517" spans="1:30" ht="15">
      <c r="B517" s="367" t="s">
        <v>132</v>
      </c>
      <c r="C517" s="364" t="s">
        <v>48</v>
      </c>
      <c r="D517" s="321"/>
      <c r="E517" s="321"/>
      <c r="F517" s="321"/>
      <c r="G517" s="328" t="s">
        <v>141</v>
      </c>
      <c r="H517" s="364" t="s">
        <v>49</v>
      </c>
      <c r="I517" s="321"/>
      <c r="J517" s="321"/>
      <c r="K517" s="321"/>
      <c r="L517" s="328" t="s">
        <v>141</v>
      </c>
    </row>
    <row r="518" spans="1:30" ht="15">
      <c r="B518" s="367"/>
      <c r="C518" s="74" t="s">
        <v>441</v>
      </c>
      <c r="D518" s="32" t="s">
        <v>269</v>
      </c>
      <c r="E518" s="32" t="s">
        <v>440</v>
      </c>
      <c r="F518" s="32" t="s">
        <v>385</v>
      </c>
      <c r="G518" s="328"/>
      <c r="H518" s="62" t="s">
        <v>441</v>
      </c>
      <c r="I518" s="32" t="s">
        <v>269</v>
      </c>
      <c r="J518" s="32" t="s">
        <v>440</v>
      </c>
      <c r="K518" s="32" t="s">
        <v>385</v>
      </c>
      <c r="L518" s="328"/>
    </row>
    <row r="519" spans="1:30" s="23" customFormat="1">
      <c r="B519" s="85" t="s">
        <v>133</v>
      </c>
      <c r="C519" s="107">
        <v>0.48</v>
      </c>
      <c r="D519" s="107">
        <v>19287.967290166322</v>
      </c>
      <c r="E519" s="107">
        <v>3000000</v>
      </c>
      <c r="F519" s="107">
        <v>6657506.7339918017</v>
      </c>
      <c r="G519" s="116">
        <v>349.98024000000009</v>
      </c>
      <c r="H519" s="186">
        <v>0.25</v>
      </c>
      <c r="I519" s="107">
        <v>29146.662890996995</v>
      </c>
      <c r="J519" s="107">
        <v>32478830</v>
      </c>
      <c r="K519" s="107">
        <v>79345169.639196649</v>
      </c>
      <c r="L519" s="82">
        <v>17813.074560000561</v>
      </c>
    </row>
    <row r="520" spans="1:30">
      <c r="B520" s="184" t="s">
        <v>140</v>
      </c>
    </row>
    <row r="523" spans="1:30" ht="15">
      <c r="B523" s="348" t="s">
        <v>135</v>
      </c>
      <c r="C523" s="348"/>
      <c r="D523" s="348"/>
      <c r="E523" s="348"/>
      <c r="F523" s="348"/>
      <c r="G523" s="348"/>
      <c r="H523" s="348"/>
      <c r="I523" s="348"/>
      <c r="J523" s="348"/>
      <c r="K523" s="348"/>
      <c r="L523" s="16"/>
    </row>
    <row r="524" spans="1:30" ht="15">
      <c r="B524" s="348" t="s">
        <v>240</v>
      </c>
      <c r="C524" s="348"/>
      <c r="D524" s="348"/>
      <c r="E524" s="348"/>
      <c r="F524" s="348"/>
      <c r="G524" s="348"/>
      <c r="H524" s="348"/>
      <c r="I524" s="348"/>
      <c r="J524" s="348"/>
      <c r="K524" s="348"/>
      <c r="L524" s="16"/>
    </row>
    <row r="525" spans="1:30" ht="15">
      <c r="B525" s="348" t="s">
        <v>234</v>
      </c>
      <c r="C525" s="348"/>
      <c r="D525" s="348"/>
      <c r="E525" s="348"/>
      <c r="F525" s="348"/>
      <c r="G525" s="348"/>
      <c r="H525" s="348"/>
      <c r="I525" s="348"/>
      <c r="J525" s="348"/>
      <c r="K525" s="348"/>
      <c r="L525" s="16"/>
    </row>
    <row r="526" spans="1:30">
      <c r="B526" s="312" t="s">
        <v>144</v>
      </c>
      <c r="C526" s="312"/>
      <c r="D526" s="312"/>
      <c r="E526" s="312"/>
      <c r="F526" s="312"/>
      <c r="G526" s="312"/>
      <c r="H526" s="312"/>
      <c r="I526" s="312"/>
      <c r="J526" s="312"/>
      <c r="K526" s="312"/>
      <c r="L526" s="15"/>
    </row>
    <row r="527" spans="1:30">
      <c r="A527" s="95"/>
      <c r="B527" s="156"/>
      <c r="C527" s="95"/>
      <c r="D527" s="95"/>
      <c r="E527" s="38"/>
      <c r="F527" s="95"/>
      <c r="G527" s="95"/>
      <c r="H527" s="95"/>
      <c r="I527" s="95"/>
      <c r="J527" s="38"/>
      <c r="K527" s="95"/>
      <c r="L527" s="95"/>
      <c r="M527" s="95"/>
      <c r="N527" s="95"/>
      <c r="O527" s="38"/>
      <c r="P527" s="95"/>
      <c r="Q527" s="95"/>
      <c r="R527" s="95"/>
      <c r="S527" s="95"/>
      <c r="T527" s="38"/>
      <c r="U527" s="95"/>
      <c r="V527" s="95"/>
      <c r="W527" s="95"/>
      <c r="X527" s="95"/>
      <c r="Y527" s="38"/>
      <c r="Z527" s="95"/>
      <c r="AA527" s="95"/>
      <c r="AB527" s="95"/>
      <c r="AC527" s="95"/>
      <c r="AD527" s="38"/>
    </row>
    <row r="528" spans="1:30" ht="15">
      <c r="A528" s="95"/>
      <c r="B528" s="364" t="s">
        <v>228</v>
      </c>
      <c r="C528" s="322"/>
      <c r="D528" s="321" t="s">
        <v>235</v>
      </c>
      <c r="E528" s="321"/>
      <c r="F528" s="321"/>
      <c r="G528" s="322"/>
      <c r="H528" s="321" t="s">
        <v>230</v>
      </c>
      <c r="I528" s="321"/>
      <c r="J528" s="321"/>
      <c r="K528" s="322"/>
      <c r="L528" s="95"/>
      <c r="M528" s="95"/>
      <c r="N528" s="95"/>
      <c r="O528" s="38"/>
      <c r="P528" s="95"/>
      <c r="Q528" s="95"/>
      <c r="R528" s="95"/>
      <c r="S528" s="95"/>
      <c r="T528" s="38"/>
      <c r="U528" s="95"/>
      <c r="V528" s="95"/>
      <c r="W528" s="95"/>
      <c r="X528" s="95"/>
      <c r="Y528" s="38"/>
      <c r="Z528" s="95"/>
      <c r="AA528" s="95"/>
      <c r="AB528" s="95"/>
      <c r="AC528" s="95"/>
      <c r="AD528" s="38"/>
    </row>
    <row r="529" spans="1:30" ht="15">
      <c r="A529" s="95"/>
      <c r="B529" s="364"/>
      <c r="C529" s="322"/>
      <c r="D529" s="32" t="s">
        <v>441</v>
      </c>
      <c r="E529" s="32" t="s">
        <v>269</v>
      </c>
      <c r="F529" s="32" t="s">
        <v>440</v>
      </c>
      <c r="G529" s="45" t="s">
        <v>385</v>
      </c>
      <c r="H529" s="32" t="s">
        <v>441</v>
      </c>
      <c r="I529" s="32" t="s">
        <v>269</v>
      </c>
      <c r="J529" s="32" t="s">
        <v>440</v>
      </c>
      <c r="K529" s="45" t="s">
        <v>385</v>
      </c>
      <c r="L529" s="95"/>
      <c r="M529" s="95"/>
      <c r="N529" s="95"/>
      <c r="O529" s="38"/>
      <c r="P529" s="95"/>
      <c r="Q529" s="95"/>
      <c r="R529" s="95"/>
      <c r="S529" s="95"/>
      <c r="T529" s="38"/>
      <c r="U529" s="95"/>
      <c r="V529" s="95"/>
      <c r="W529" s="95"/>
      <c r="X529" s="95"/>
      <c r="Y529" s="38"/>
      <c r="Z529" s="95"/>
      <c r="AA529" s="95"/>
      <c r="AB529" s="95"/>
      <c r="AC529" s="95"/>
      <c r="AD529" s="38"/>
    </row>
    <row r="530" spans="1:30">
      <c r="A530" s="95"/>
      <c r="B530" s="392" t="s">
        <v>33</v>
      </c>
      <c r="C530" s="393" t="s">
        <v>33</v>
      </c>
      <c r="D530" s="105">
        <v>3.92</v>
      </c>
      <c r="E530" s="106">
        <v>2390.8736226546393</v>
      </c>
      <c r="F530" s="106">
        <v>62203</v>
      </c>
      <c r="G530" s="106">
        <v>333898.55557369994</v>
      </c>
      <c r="H530" s="105">
        <v>7.2</v>
      </c>
      <c r="I530" s="106">
        <v>1746.9999502976714</v>
      </c>
      <c r="J530" s="106">
        <v>40145</v>
      </c>
      <c r="K530" s="106">
        <v>120062.83363420004</v>
      </c>
      <c r="L530" s="95"/>
      <c r="M530" s="95"/>
      <c r="N530" s="95"/>
      <c r="O530" s="38"/>
      <c r="P530" s="95"/>
      <c r="Q530" s="95"/>
      <c r="R530" s="95"/>
      <c r="S530" s="95"/>
      <c r="T530" s="38"/>
      <c r="U530" s="95"/>
      <c r="V530" s="95"/>
      <c r="W530" s="95"/>
      <c r="X530" s="95"/>
      <c r="Y530" s="38"/>
      <c r="Z530" s="95"/>
      <c r="AA530" s="95"/>
      <c r="AB530" s="95"/>
      <c r="AC530" s="95"/>
      <c r="AD530" s="38"/>
    </row>
    <row r="531" spans="1:30">
      <c r="A531" s="95"/>
      <c r="B531" s="394" t="s">
        <v>35</v>
      </c>
      <c r="C531" s="395" t="s">
        <v>35</v>
      </c>
      <c r="D531" s="103">
        <v>1</v>
      </c>
      <c r="E531" s="104">
        <v>982.84712280280212</v>
      </c>
      <c r="F531" s="104">
        <v>18400</v>
      </c>
      <c r="G531" s="104">
        <v>114863.55446019993</v>
      </c>
      <c r="H531" s="103">
        <v>1</v>
      </c>
      <c r="I531" s="104">
        <v>977.32566504624901</v>
      </c>
      <c r="J531" s="104">
        <v>7833</v>
      </c>
      <c r="K531" s="104">
        <v>94647.4816708</v>
      </c>
      <c r="L531" s="95"/>
      <c r="M531" s="95"/>
      <c r="N531" s="95"/>
      <c r="O531" s="38"/>
      <c r="P531" s="95"/>
      <c r="Q531" s="95"/>
      <c r="R531" s="95"/>
      <c r="S531" s="95"/>
      <c r="T531" s="38"/>
      <c r="U531" s="95"/>
      <c r="V531" s="95"/>
      <c r="W531" s="95"/>
      <c r="X531" s="95"/>
      <c r="Y531" s="38"/>
      <c r="Z531" s="95"/>
      <c r="AA531" s="95"/>
      <c r="AB531" s="95"/>
      <c r="AC531" s="95"/>
      <c r="AD531" s="38"/>
    </row>
    <row r="532" spans="1:30">
      <c r="A532" s="95"/>
      <c r="B532" s="396" t="s">
        <v>36</v>
      </c>
      <c r="C532" s="397" t="s">
        <v>36</v>
      </c>
      <c r="D532" s="106">
        <v>0.5</v>
      </c>
      <c r="E532" s="106">
        <v>3780.7435741330164</v>
      </c>
      <c r="F532" s="106">
        <v>275448</v>
      </c>
      <c r="G532" s="106">
        <v>1545878.1453083991</v>
      </c>
      <c r="H532" s="106">
        <v>1.8</v>
      </c>
      <c r="I532" s="106">
        <v>2545.5732192515684</v>
      </c>
      <c r="J532" s="106">
        <v>90898</v>
      </c>
      <c r="K532" s="106">
        <v>765021.29777179891</v>
      </c>
      <c r="L532" s="95"/>
      <c r="M532" s="95"/>
      <c r="N532" s="95"/>
      <c r="O532" s="38"/>
      <c r="P532" s="95"/>
      <c r="Q532" s="95"/>
      <c r="R532" s="95"/>
      <c r="S532" s="95"/>
      <c r="T532" s="38"/>
      <c r="U532" s="95"/>
      <c r="V532" s="95"/>
      <c r="W532" s="95"/>
      <c r="X532" s="95"/>
      <c r="Y532" s="38"/>
      <c r="Z532" s="95"/>
      <c r="AA532" s="95"/>
      <c r="AB532" s="95"/>
      <c r="AC532" s="95"/>
      <c r="AD532" s="38"/>
    </row>
    <row r="533" spans="1:30">
      <c r="A533" s="95"/>
      <c r="B533" s="394" t="s">
        <v>37</v>
      </c>
      <c r="C533" s="395" t="s">
        <v>37</v>
      </c>
      <c r="D533" s="104">
        <v>2.64</v>
      </c>
      <c r="E533" s="104">
        <v>5903.5768192873957</v>
      </c>
      <c r="F533" s="104">
        <v>114322</v>
      </c>
      <c r="G533" s="104">
        <v>450145.25296839973</v>
      </c>
      <c r="H533" s="104">
        <v>8.75</v>
      </c>
      <c r="I533" s="104">
        <v>2356.3823986513794</v>
      </c>
      <c r="J533" s="104">
        <v>9563.0400000000009</v>
      </c>
      <c r="K533" s="104">
        <v>100851.51719459998</v>
      </c>
      <c r="L533" s="95"/>
      <c r="M533" s="95"/>
      <c r="N533" s="95"/>
      <c r="O533" s="38"/>
      <c r="P533" s="95"/>
      <c r="Q533" s="95"/>
      <c r="R533" s="95"/>
      <c r="S533" s="95"/>
      <c r="T533" s="38"/>
      <c r="U533" s="95"/>
      <c r="V533" s="95"/>
      <c r="W533" s="95"/>
      <c r="X533" s="95"/>
      <c r="Y533" s="38"/>
      <c r="Z533" s="95"/>
      <c r="AA533" s="95"/>
      <c r="AB533" s="95"/>
      <c r="AC533" s="95"/>
      <c r="AD533" s="38"/>
    </row>
    <row r="534" spans="1:30">
      <c r="A534" s="95"/>
      <c r="B534" s="392" t="s">
        <v>38</v>
      </c>
      <c r="C534" s="393" t="s">
        <v>38</v>
      </c>
      <c r="D534" s="106">
        <v>1</v>
      </c>
      <c r="E534" s="106">
        <v>73697.45325937614</v>
      </c>
      <c r="F534" s="106">
        <v>32478830</v>
      </c>
      <c r="G534" s="106">
        <v>61736764.142296165</v>
      </c>
      <c r="H534" s="106">
        <v>0.48</v>
      </c>
      <c r="I534" s="106">
        <v>17363.263293358854</v>
      </c>
      <c r="J534" s="106">
        <v>1914582.22</v>
      </c>
      <c r="K534" s="106">
        <v>3028305.0469156001</v>
      </c>
      <c r="L534" s="95"/>
      <c r="M534" s="95"/>
      <c r="N534" s="95"/>
      <c r="O534" s="38"/>
      <c r="P534" s="95"/>
      <c r="Q534" s="95"/>
      <c r="R534" s="95"/>
      <c r="S534" s="95"/>
      <c r="T534" s="38"/>
      <c r="U534" s="95"/>
      <c r="V534" s="95"/>
      <c r="W534" s="95"/>
      <c r="X534" s="95"/>
      <c r="Y534" s="38"/>
      <c r="Z534" s="95"/>
      <c r="AA534" s="95"/>
      <c r="AB534" s="95"/>
      <c r="AC534" s="95"/>
      <c r="AD534" s="38"/>
    </row>
    <row r="535" spans="1:30">
      <c r="A535" s="95"/>
      <c r="B535" s="394" t="s">
        <v>39</v>
      </c>
      <c r="C535" s="395" t="s">
        <v>39</v>
      </c>
      <c r="D535" s="104">
        <v>2</v>
      </c>
      <c r="E535" s="104">
        <v>6413.3540487886385</v>
      </c>
      <c r="F535" s="104">
        <v>407281</v>
      </c>
      <c r="G535" s="104">
        <v>1556783.654489299</v>
      </c>
      <c r="H535" s="104">
        <v>11.7</v>
      </c>
      <c r="I535" s="104">
        <v>2410.1344704254639</v>
      </c>
      <c r="J535" s="104">
        <v>91063</v>
      </c>
      <c r="K535" s="104">
        <v>378792.27873939992</v>
      </c>
      <c r="L535" s="95"/>
      <c r="M535" s="95"/>
      <c r="N535" s="95"/>
      <c r="O535" s="38"/>
      <c r="P535" s="95"/>
      <c r="Q535" s="95"/>
      <c r="R535" s="95"/>
      <c r="S535" s="95"/>
      <c r="T535" s="38"/>
      <c r="U535" s="95"/>
      <c r="V535" s="95"/>
      <c r="W535" s="95"/>
      <c r="X535" s="95"/>
      <c r="Y535" s="38"/>
      <c r="Z535" s="95"/>
      <c r="AA535" s="95"/>
      <c r="AB535" s="95"/>
      <c r="AC535" s="95"/>
      <c r="AD535" s="38"/>
    </row>
    <row r="536" spans="1:30">
      <c r="A536" s="95"/>
      <c r="B536" s="396" t="s">
        <v>40</v>
      </c>
      <c r="C536" s="397" t="s">
        <v>40</v>
      </c>
      <c r="D536" s="106">
        <v>1</v>
      </c>
      <c r="E536" s="106">
        <v>1339.0241477018351</v>
      </c>
      <c r="F536" s="106">
        <v>33765</v>
      </c>
      <c r="G536" s="106">
        <v>93437.158587599959</v>
      </c>
      <c r="H536" s="106">
        <v>1.08</v>
      </c>
      <c r="I536" s="106">
        <v>1356.9624631505965</v>
      </c>
      <c r="J536" s="106">
        <v>40519.99</v>
      </c>
      <c r="K536" s="106">
        <v>58123.858754100023</v>
      </c>
      <c r="L536" s="95"/>
      <c r="M536" s="95"/>
      <c r="N536" s="95"/>
      <c r="O536" s="38"/>
      <c r="P536" s="95"/>
      <c r="Q536" s="95"/>
      <c r="R536" s="95"/>
      <c r="S536" s="95"/>
      <c r="T536" s="38"/>
      <c r="U536" s="95"/>
      <c r="V536" s="95"/>
      <c r="W536" s="95"/>
      <c r="X536" s="95"/>
      <c r="Y536" s="38"/>
      <c r="Z536" s="95"/>
      <c r="AA536" s="95"/>
      <c r="AB536" s="95"/>
      <c r="AC536" s="95"/>
      <c r="AD536" s="38"/>
    </row>
    <row r="537" spans="1:30">
      <c r="A537" s="95"/>
      <c r="B537" s="394" t="s">
        <v>41</v>
      </c>
      <c r="C537" s="395" t="s">
        <v>41</v>
      </c>
      <c r="D537" s="104">
        <v>0.5</v>
      </c>
      <c r="E537" s="104">
        <v>27422.697401363628</v>
      </c>
      <c r="F537" s="104">
        <v>7420800</v>
      </c>
      <c r="G537" s="104">
        <v>12395544.332933379</v>
      </c>
      <c r="H537" s="104">
        <v>1.08</v>
      </c>
      <c r="I537" s="104">
        <v>3524.4396093960545</v>
      </c>
      <c r="J537" s="104">
        <v>85179.199999999997</v>
      </c>
      <c r="K537" s="104">
        <v>1288204.881203796</v>
      </c>
      <c r="L537" s="95"/>
      <c r="M537" s="95"/>
      <c r="N537" s="95"/>
      <c r="O537" s="38"/>
      <c r="P537" s="95"/>
      <c r="Q537" s="95"/>
      <c r="R537" s="95"/>
      <c r="S537" s="95"/>
      <c r="T537" s="38"/>
      <c r="U537" s="95"/>
      <c r="V537" s="95"/>
      <c r="W537" s="95"/>
      <c r="X537" s="95"/>
      <c r="Y537" s="38"/>
      <c r="Z537" s="95"/>
      <c r="AA537" s="95"/>
      <c r="AB537" s="95"/>
      <c r="AC537" s="95"/>
      <c r="AD537" s="38"/>
    </row>
    <row r="538" spans="1:30">
      <c r="A538" s="95"/>
      <c r="B538" s="392" t="s">
        <v>42</v>
      </c>
      <c r="C538" s="393" t="s">
        <v>42</v>
      </c>
      <c r="D538" s="106">
        <v>10</v>
      </c>
      <c r="E538" s="106">
        <v>58034.886804408772</v>
      </c>
      <c r="F538" s="106">
        <v>3000000</v>
      </c>
      <c r="G538" s="106">
        <v>7214700.9696066966</v>
      </c>
      <c r="H538" s="106">
        <v>22.68</v>
      </c>
      <c r="I538" s="106">
        <v>4803.4719297684869</v>
      </c>
      <c r="J538" s="106">
        <v>65505.2</v>
      </c>
      <c r="K538" s="106">
        <v>443798.96807009995</v>
      </c>
      <c r="L538" s="95"/>
      <c r="M538" s="95"/>
      <c r="N538" s="95"/>
      <c r="O538" s="38"/>
      <c r="P538" s="95"/>
      <c r="Q538" s="95"/>
      <c r="R538" s="95"/>
      <c r="S538" s="95"/>
      <c r="T538" s="38"/>
      <c r="U538" s="95"/>
      <c r="V538" s="95"/>
      <c r="W538" s="95"/>
      <c r="X538" s="95"/>
      <c r="Y538" s="38"/>
      <c r="Z538" s="95"/>
      <c r="AA538" s="95"/>
      <c r="AB538" s="95"/>
      <c r="AC538" s="95"/>
      <c r="AD538" s="38"/>
    </row>
    <row r="539" spans="1:30">
      <c r="A539" s="95"/>
      <c r="B539" s="394" t="s">
        <v>43</v>
      </c>
      <c r="C539" s="395" t="s">
        <v>43</v>
      </c>
      <c r="D539" s="104">
        <v>0.48</v>
      </c>
      <c r="E539" s="104">
        <v>2522.7146036952704</v>
      </c>
      <c r="F539" s="104">
        <v>94546</v>
      </c>
      <c r="G539" s="104">
        <v>494929.30947299977</v>
      </c>
      <c r="H539" s="104">
        <v>0.5</v>
      </c>
      <c r="I539" s="104">
        <v>344.53059064199994</v>
      </c>
      <c r="J539" s="104">
        <v>10953.27</v>
      </c>
      <c r="K539" s="104">
        <v>31147.877194300007</v>
      </c>
      <c r="L539" s="95"/>
      <c r="M539" s="95"/>
      <c r="N539" s="95"/>
      <c r="O539" s="38"/>
      <c r="P539" s="95"/>
      <c r="Q539" s="95"/>
      <c r="R539" s="95"/>
      <c r="S539" s="95"/>
      <c r="T539" s="38"/>
      <c r="U539" s="95"/>
      <c r="V539" s="95"/>
      <c r="W539" s="95"/>
      <c r="X539" s="95"/>
      <c r="Y539" s="38"/>
      <c r="Z539" s="95"/>
      <c r="AA539" s="95"/>
      <c r="AB539" s="95"/>
      <c r="AC539" s="95"/>
      <c r="AD539" s="38"/>
    </row>
    <row r="540" spans="1:30">
      <c r="A540" s="95"/>
      <c r="B540" s="396" t="s">
        <v>44</v>
      </c>
      <c r="C540" s="397" t="s">
        <v>44</v>
      </c>
      <c r="D540" s="106">
        <v>0.25</v>
      </c>
      <c r="E540" s="106">
        <v>163.09227744602364</v>
      </c>
      <c r="F540" s="106">
        <v>13000</v>
      </c>
      <c r="G540" s="106">
        <v>65731.297491799909</v>
      </c>
      <c r="H540" s="106">
        <v>1.08</v>
      </c>
      <c r="I540" s="106">
        <v>349.84196064482711</v>
      </c>
      <c r="J540" s="106">
        <v>10953.27</v>
      </c>
      <c r="K540" s="106">
        <v>78856.725368899875</v>
      </c>
      <c r="L540" s="95"/>
      <c r="M540" s="95"/>
      <c r="N540" s="95"/>
      <c r="O540" s="38"/>
      <c r="P540" s="95"/>
      <c r="Q540" s="95"/>
      <c r="R540" s="95"/>
      <c r="S540" s="95"/>
      <c r="T540" s="38"/>
      <c r="U540" s="95"/>
      <c r="V540" s="95"/>
      <c r="W540" s="95"/>
      <c r="X540" s="95"/>
      <c r="Y540" s="38"/>
      <c r="Z540" s="95"/>
      <c r="AA540" s="95"/>
      <c r="AB540" s="95"/>
      <c r="AC540" s="95"/>
      <c r="AD540" s="38"/>
    </row>
    <row r="541" spans="1:30">
      <c r="A541" s="95"/>
      <c r="B541" s="394" t="s">
        <v>9</v>
      </c>
      <c r="C541" s="395" t="s">
        <v>9</v>
      </c>
      <c r="D541" s="104">
        <v>0.25</v>
      </c>
      <c r="E541" s="104">
        <v>28037.311797475671</v>
      </c>
      <c r="F541" s="104">
        <v>32478830</v>
      </c>
      <c r="G541" s="104">
        <v>86002676.373188376</v>
      </c>
      <c r="H541" s="104">
        <v>0.48</v>
      </c>
      <c r="I541" s="104">
        <v>3855.0053576173045</v>
      </c>
      <c r="J541" s="104">
        <v>1914582.22</v>
      </c>
      <c r="K541" s="104">
        <v>6387812.7665176066</v>
      </c>
      <c r="L541" s="95"/>
      <c r="M541" s="95"/>
      <c r="N541" s="95"/>
      <c r="O541" s="38"/>
      <c r="P541" s="95"/>
      <c r="Q541" s="95"/>
      <c r="R541" s="95"/>
      <c r="S541" s="95"/>
      <c r="T541" s="38"/>
      <c r="U541" s="95"/>
      <c r="V541" s="95"/>
      <c r="W541" s="95"/>
      <c r="X541" s="95"/>
      <c r="Y541" s="38"/>
      <c r="Z541" s="95"/>
      <c r="AA541" s="95"/>
      <c r="AB541" s="95"/>
      <c r="AC541" s="95"/>
      <c r="AD541" s="38"/>
    </row>
    <row r="542" spans="1:30">
      <c r="A542" s="95"/>
      <c r="B542" s="184" t="s">
        <v>140</v>
      </c>
      <c r="L542" s="95"/>
      <c r="M542" s="95"/>
      <c r="N542" s="95"/>
      <c r="O542" s="38"/>
      <c r="P542" s="95"/>
      <c r="Q542" s="95"/>
      <c r="R542" s="95"/>
      <c r="S542" s="95"/>
      <c r="T542" s="38"/>
      <c r="U542" s="95"/>
      <c r="V542" s="95"/>
      <c r="W542" s="95"/>
      <c r="X542" s="95"/>
      <c r="Y542" s="38"/>
      <c r="Z542" s="95"/>
      <c r="AA542" s="95"/>
      <c r="AB542" s="95"/>
      <c r="AC542" s="95"/>
      <c r="AD542" s="38"/>
    </row>
    <row r="543" spans="1:30">
      <c r="A543" s="95"/>
      <c r="B543" s="156"/>
      <c r="C543" s="95"/>
      <c r="D543" s="95"/>
      <c r="E543" s="38"/>
      <c r="F543" s="95"/>
      <c r="G543" s="95"/>
      <c r="H543" s="95"/>
      <c r="I543" s="95"/>
      <c r="J543" s="38"/>
      <c r="K543" s="95"/>
      <c r="L543" s="95"/>
      <c r="M543" s="95"/>
      <c r="N543" s="95"/>
      <c r="O543" s="38"/>
      <c r="P543" s="95"/>
      <c r="Q543" s="95"/>
      <c r="R543" s="95"/>
      <c r="S543" s="95"/>
      <c r="T543" s="38"/>
      <c r="U543" s="95"/>
      <c r="V543" s="95"/>
      <c r="W543" s="95"/>
      <c r="X543" s="95"/>
      <c r="Y543" s="38"/>
      <c r="Z543" s="95"/>
      <c r="AA543" s="95"/>
      <c r="AB543" s="95"/>
      <c r="AC543" s="95"/>
      <c r="AD543" s="38"/>
    </row>
    <row r="544" spans="1:30">
      <c r="A544" s="95"/>
      <c r="B544" s="156"/>
      <c r="C544" s="95"/>
      <c r="D544" s="95"/>
      <c r="E544" s="38"/>
      <c r="F544" s="95"/>
      <c r="G544" s="95"/>
      <c r="H544" s="95"/>
      <c r="I544" s="95"/>
      <c r="J544" s="38"/>
      <c r="K544" s="95"/>
      <c r="L544" s="95"/>
      <c r="M544" s="95"/>
      <c r="N544" s="95"/>
      <c r="O544" s="38"/>
      <c r="P544" s="95"/>
      <c r="Q544" s="95"/>
      <c r="R544" s="95"/>
      <c r="S544" s="95"/>
      <c r="T544" s="38"/>
      <c r="U544" s="95"/>
      <c r="V544" s="95"/>
      <c r="W544" s="95"/>
      <c r="X544" s="95"/>
      <c r="Y544" s="38"/>
      <c r="Z544" s="95"/>
      <c r="AA544" s="95"/>
      <c r="AB544" s="95"/>
      <c r="AC544" s="95"/>
      <c r="AD544" s="38"/>
    </row>
    <row r="545" spans="1:30" ht="15">
      <c r="B545" s="348" t="s">
        <v>135</v>
      </c>
      <c r="C545" s="348"/>
      <c r="D545" s="348"/>
      <c r="E545" s="348"/>
      <c r="F545" s="348"/>
      <c r="G545" s="348"/>
      <c r="H545" s="348"/>
      <c r="I545" s="348"/>
      <c r="J545" s="348"/>
      <c r="K545" s="348"/>
      <c r="L545" s="16"/>
    </row>
    <row r="546" spans="1:30" ht="15">
      <c r="B546" s="348" t="s">
        <v>240</v>
      </c>
      <c r="C546" s="348"/>
      <c r="D546" s="348"/>
      <c r="E546" s="348"/>
      <c r="F546" s="348"/>
      <c r="G546" s="348"/>
      <c r="H546" s="348"/>
      <c r="I546" s="348"/>
      <c r="J546" s="348"/>
      <c r="K546" s="348"/>
      <c r="L546" s="16"/>
    </row>
    <row r="547" spans="1:30" ht="15">
      <c r="B547" s="348" t="s">
        <v>236</v>
      </c>
      <c r="C547" s="348"/>
      <c r="D547" s="348"/>
      <c r="E547" s="348"/>
      <c r="F547" s="348"/>
      <c r="G547" s="348"/>
      <c r="H547" s="348"/>
      <c r="I547" s="348"/>
      <c r="J547" s="348"/>
      <c r="K547" s="348"/>
      <c r="L547" s="16"/>
    </row>
    <row r="548" spans="1:30">
      <c r="B548" s="312" t="s">
        <v>144</v>
      </c>
      <c r="C548" s="312"/>
      <c r="D548" s="312"/>
      <c r="E548" s="312"/>
      <c r="F548" s="312"/>
      <c r="G548" s="312"/>
      <c r="H548" s="312"/>
      <c r="I548" s="312"/>
      <c r="J548" s="312"/>
      <c r="K548" s="312"/>
      <c r="L548" s="15"/>
    </row>
    <row r="549" spans="1:30">
      <c r="A549" s="95"/>
      <c r="B549" s="156"/>
      <c r="C549" s="95"/>
      <c r="D549" s="95"/>
      <c r="E549" s="38"/>
      <c r="F549" s="95"/>
      <c r="G549" s="95"/>
      <c r="H549" s="95"/>
      <c r="I549" s="95"/>
      <c r="J549" s="38"/>
      <c r="K549" s="95"/>
      <c r="L549" s="95"/>
      <c r="M549" s="95"/>
      <c r="N549" s="95"/>
      <c r="O549" s="38"/>
      <c r="P549" s="95"/>
      <c r="Q549" s="95"/>
      <c r="R549" s="95"/>
      <c r="S549" s="95"/>
      <c r="T549" s="38"/>
      <c r="U549" s="95"/>
      <c r="V549" s="95"/>
      <c r="W549" s="95"/>
      <c r="X549" s="95"/>
      <c r="Y549" s="38"/>
      <c r="Z549" s="95"/>
      <c r="AA549" s="95"/>
      <c r="AB549" s="95"/>
      <c r="AC549" s="95"/>
      <c r="AD549" s="38"/>
    </row>
    <row r="550" spans="1:30">
      <c r="A550" s="95"/>
      <c r="B550" s="156"/>
      <c r="C550" s="95"/>
      <c r="D550" s="95"/>
      <c r="E550" s="38"/>
      <c r="F550" s="95"/>
      <c r="G550" s="95"/>
      <c r="H550" s="95"/>
      <c r="I550" s="95"/>
      <c r="J550" s="38"/>
      <c r="K550" s="95"/>
      <c r="L550" s="95"/>
      <c r="M550" s="95"/>
      <c r="N550" s="95"/>
      <c r="O550" s="38"/>
      <c r="P550" s="95"/>
      <c r="Q550" s="95"/>
      <c r="R550" s="95"/>
      <c r="S550" s="95"/>
      <c r="T550" s="38"/>
      <c r="U550" s="95"/>
      <c r="V550" s="95"/>
      <c r="W550" s="95"/>
      <c r="X550" s="95"/>
      <c r="Y550" s="38"/>
      <c r="Z550" s="95"/>
      <c r="AA550" s="95"/>
      <c r="AB550" s="95"/>
      <c r="AC550" s="95"/>
      <c r="AD550" s="38"/>
    </row>
    <row r="551" spans="1:30" ht="15">
      <c r="A551" s="95"/>
      <c r="B551" s="364" t="s">
        <v>228</v>
      </c>
      <c r="C551" s="322"/>
      <c r="D551" s="321" t="s">
        <v>235</v>
      </c>
      <c r="E551" s="321"/>
      <c r="F551" s="321"/>
      <c r="G551" s="322"/>
      <c r="H551" s="321" t="s">
        <v>237</v>
      </c>
      <c r="I551" s="321"/>
      <c r="J551" s="321"/>
      <c r="K551" s="322"/>
      <c r="L551" s="95"/>
      <c r="M551" s="95"/>
      <c r="N551" s="95"/>
      <c r="O551" s="38"/>
      <c r="P551" s="95"/>
      <c r="Q551" s="95"/>
      <c r="R551" s="95"/>
      <c r="S551" s="95"/>
      <c r="T551" s="38"/>
      <c r="U551" s="95"/>
      <c r="V551" s="95"/>
      <c r="W551" s="95"/>
      <c r="X551" s="95"/>
      <c r="Y551" s="38"/>
      <c r="Z551" s="95"/>
      <c r="AA551" s="95"/>
      <c r="AB551" s="95"/>
      <c r="AC551" s="95"/>
      <c r="AD551" s="38"/>
    </row>
    <row r="552" spans="1:30" ht="15">
      <c r="A552" s="95"/>
      <c r="B552" s="364"/>
      <c r="C552" s="322"/>
      <c r="D552" s="32" t="s">
        <v>441</v>
      </c>
      <c r="E552" s="32" t="s">
        <v>269</v>
      </c>
      <c r="F552" s="32" t="s">
        <v>440</v>
      </c>
      <c r="G552" s="45" t="s">
        <v>385</v>
      </c>
      <c r="H552" s="32" t="s">
        <v>441</v>
      </c>
      <c r="I552" s="32" t="s">
        <v>269</v>
      </c>
      <c r="J552" s="32" t="s">
        <v>440</v>
      </c>
      <c r="K552" s="45" t="s">
        <v>385</v>
      </c>
      <c r="L552" s="95"/>
      <c r="M552" s="95"/>
      <c r="N552" s="95"/>
      <c r="O552" s="38"/>
      <c r="P552" s="95"/>
      <c r="Q552" s="95"/>
      <c r="R552" s="95"/>
      <c r="S552" s="95"/>
      <c r="T552" s="38"/>
      <c r="U552" s="95"/>
      <c r="V552" s="95"/>
      <c r="W552" s="95"/>
      <c r="X552" s="95"/>
      <c r="Y552" s="38"/>
      <c r="Z552" s="95"/>
      <c r="AA552" s="95"/>
      <c r="AB552" s="95"/>
      <c r="AC552" s="95"/>
      <c r="AD552" s="38"/>
    </row>
    <row r="553" spans="1:30">
      <c r="A553" s="95"/>
      <c r="B553" s="392" t="s">
        <v>22</v>
      </c>
      <c r="C553" s="393" t="s">
        <v>22</v>
      </c>
      <c r="D553" s="105">
        <v>1</v>
      </c>
      <c r="E553" s="106">
        <v>131952.77081871426</v>
      </c>
      <c r="F553" s="106">
        <v>41540000</v>
      </c>
      <c r="G553" s="106">
        <v>87989754.756504476</v>
      </c>
      <c r="H553" s="105">
        <v>2.4</v>
      </c>
      <c r="I553" s="106">
        <v>20005.987053066627</v>
      </c>
      <c r="J553" s="106">
        <v>1876913.04</v>
      </c>
      <c r="K553" s="106">
        <v>9745403.4393334929</v>
      </c>
      <c r="L553" s="95"/>
      <c r="M553" s="95"/>
      <c r="N553" s="95"/>
      <c r="O553" s="38"/>
      <c r="P553" s="95"/>
      <c r="Q553" s="95"/>
      <c r="R553" s="95"/>
      <c r="S553" s="95"/>
      <c r="T553" s="38"/>
      <c r="U553" s="95"/>
      <c r="V553" s="95"/>
      <c r="W553" s="95"/>
      <c r="X553" s="95"/>
      <c r="Y553" s="38"/>
      <c r="Z553" s="95"/>
      <c r="AA553" s="95"/>
      <c r="AB553" s="95"/>
      <c r="AC553" s="95"/>
      <c r="AD553" s="38"/>
    </row>
    <row r="554" spans="1:30">
      <c r="A554" s="95"/>
      <c r="B554" s="394" t="s">
        <v>23</v>
      </c>
      <c r="C554" s="395" t="s">
        <v>23</v>
      </c>
      <c r="D554" s="103">
        <v>30.63</v>
      </c>
      <c r="E554" s="104">
        <v>1471416.6325862226</v>
      </c>
      <c r="F554" s="104">
        <v>65664156.990000002</v>
      </c>
      <c r="G554" s="104">
        <v>266362725.06059834</v>
      </c>
      <c r="H554" s="103">
        <v>240</v>
      </c>
      <c r="I554" s="104">
        <v>211308.56597695334</v>
      </c>
      <c r="J554" s="104">
        <v>2517219.11</v>
      </c>
      <c r="K554" s="104">
        <v>8850769.1663989965</v>
      </c>
      <c r="L554" s="95"/>
      <c r="M554" s="95"/>
      <c r="N554" s="95"/>
      <c r="O554" s="38"/>
      <c r="P554" s="95"/>
      <c r="Q554" s="95"/>
      <c r="R554" s="95"/>
      <c r="S554" s="95"/>
      <c r="T554" s="38"/>
      <c r="U554" s="95"/>
      <c r="V554" s="95"/>
      <c r="W554" s="95"/>
      <c r="X554" s="95"/>
      <c r="Y554" s="38"/>
      <c r="Z554" s="95"/>
      <c r="AA554" s="95"/>
      <c r="AB554" s="95"/>
      <c r="AC554" s="95"/>
      <c r="AD554" s="38"/>
    </row>
    <row r="555" spans="1:30">
      <c r="A555" s="95"/>
      <c r="B555" s="396" t="s">
        <v>24</v>
      </c>
      <c r="C555" s="397" t="s">
        <v>24</v>
      </c>
      <c r="D555" s="106">
        <v>15</v>
      </c>
      <c r="E555" s="106">
        <v>944922.70006491104</v>
      </c>
      <c r="F555" s="106">
        <v>13227990</v>
      </c>
      <c r="G555" s="106">
        <v>39865126.460817516</v>
      </c>
      <c r="H555" s="106">
        <v>108598.67</v>
      </c>
      <c r="I555" s="106">
        <v>108598.67</v>
      </c>
      <c r="J555" s="106">
        <v>108598.67</v>
      </c>
      <c r="K555" s="106">
        <v>171471.8699965</v>
      </c>
      <c r="L555" s="95"/>
      <c r="M555" s="95"/>
      <c r="N555" s="95"/>
      <c r="O555" s="38"/>
      <c r="P555" s="95"/>
      <c r="Q555" s="95"/>
      <c r="R555" s="95"/>
      <c r="S555" s="95"/>
      <c r="T555" s="38"/>
      <c r="U555" s="95"/>
      <c r="V555" s="95"/>
      <c r="W555" s="95"/>
      <c r="X555" s="95"/>
      <c r="Y555" s="38"/>
      <c r="Z555" s="95"/>
      <c r="AA555" s="95"/>
      <c r="AB555" s="95"/>
      <c r="AC555" s="95"/>
      <c r="AD555" s="38"/>
    </row>
    <row r="556" spans="1:30">
      <c r="A556" s="95"/>
      <c r="B556" s="394" t="s">
        <v>25</v>
      </c>
      <c r="C556" s="395" t="s">
        <v>25</v>
      </c>
      <c r="D556" s="104">
        <v>0.4</v>
      </c>
      <c r="E556" s="104">
        <v>51435.415951638483</v>
      </c>
      <c r="F556" s="104">
        <v>12012220</v>
      </c>
      <c r="G556" s="104">
        <v>60489052.664092243</v>
      </c>
      <c r="H556" s="104">
        <v>1.19</v>
      </c>
      <c r="I556" s="104">
        <v>17900.821684259736</v>
      </c>
      <c r="J556" s="104">
        <v>3971481.14</v>
      </c>
      <c r="K556" s="104">
        <v>9314150.8845403753</v>
      </c>
      <c r="L556" s="95"/>
      <c r="M556" s="95"/>
      <c r="N556" s="95"/>
      <c r="O556" s="38"/>
      <c r="P556" s="95"/>
      <c r="Q556" s="95"/>
      <c r="R556" s="95"/>
      <c r="S556" s="95"/>
      <c r="T556" s="38"/>
      <c r="U556" s="95"/>
      <c r="V556" s="95"/>
      <c r="W556" s="95"/>
      <c r="X556" s="95"/>
      <c r="Y556" s="38"/>
      <c r="Z556" s="95"/>
      <c r="AA556" s="95"/>
      <c r="AB556" s="95"/>
      <c r="AC556" s="95"/>
      <c r="AD556" s="38"/>
    </row>
    <row r="557" spans="1:30">
      <c r="A557" s="95"/>
      <c r="B557" s="392" t="s">
        <v>26</v>
      </c>
      <c r="C557" s="393" t="s">
        <v>26</v>
      </c>
      <c r="D557" s="106">
        <v>6</v>
      </c>
      <c r="E557" s="106">
        <v>67582.983074539734</v>
      </c>
      <c r="F557" s="106">
        <v>3715170</v>
      </c>
      <c r="G557" s="106">
        <v>28584761.32775167</v>
      </c>
      <c r="H557" s="106">
        <v>10</v>
      </c>
      <c r="I557" s="106">
        <v>6688.7291598836528</v>
      </c>
      <c r="J557" s="106">
        <v>83000</v>
      </c>
      <c r="K557" s="106">
        <v>191623.86329380001</v>
      </c>
      <c r="L557" s="95"/>
      <c r="M557" s="95"/>
      <c r="N557" s="95"/>
      <c r="O557" s="38"/>
      <c r="P557" s="95"/>
      <c r="Q557" s="95"/>
      <c r="R557" s="95"/>
      <c r="S557" s="95"/>
      <c r="T557" s="38"/>
      <c r="U557" s="95"/>
      <c r="V557" s="95"/>
      <c r="W557" s="95"/>
      <c r="X557" s="95"/>
      <c r="Y557" s="38"/>
      <c r="Z557" s="95"/>
      <c r="AA557" s="95"/>
      <c r="AB557" s="95"/>
      <c r="AC557" s="95"/>
      <c r="AD557" s="38"/>
    </row>
    <row r="558" spans="1:30">
      <c r="A558" s="95"/>
      <c r="B558" s="394" t="s">
        <v>27</v>
      </c>
      <c r="C558" s="395" t="s">
        <v>27</v>
      </c>
      <c r="D558" s="104">
        <v>1</v>
      </c>
      <c r="E558" s="104">
        <v>11237.80220387703</v>
      </c>
      <c r="F558" s="104">
        <v>705039</v>
      </c>
      <c r="G558" s="104">
        <v>10209248.647048559</v>
      </c>
      <c r="H558" s="104">
        <v>1.1000000000000001</v>
      </c>
      <c r="I558" s="104">
        <v>10679.040263420924</v>
      </c>
      <c r="J558" s="104">
        <v>1451747</v>
      </c>
      <c r="K558" s="104">
        <v>4410612.1440481935</v>
      </c>
      <c r="L558" s="95"/>
      <c r="M558" s="95"/>
      <c r="N558" s="95"/>
      <c r="O558" s="38"/>
      <c r="P558" s="95"/>
      <c r="Q558" s="95"/>
      <c r="R558" s="95"/>
      <c r="S558" s="95"/>
      <c r="T558" s="38"/>
      <c r="U558" s="95"/>
      <c r="V558" s="95"/>
      <c r="W558" s="95"/>
      <c r="X558" s="95"/>
      <c r="Y558" s="38"/>
      <c r="Z558" s="95"/>
      <c r="AA558" s="95"/>
      <c r="AB558" s="95"/>
      <c r="AC558" s="95"/>
      <c r="AD558" s="38"/>
    </row>
    <row r="559" spans="1:30">
      <c r="A559" s="95"/>
      <c r="B559" s="396" t="s">
        <v>28</v>
      </c>
      <c r="C559" s="397" t="s">
        <v>28</v>
      </c>
      <c r="D559" s="106">
        <v>0.5</v>
      </c>
      <c r="E559" s="106">
        <v>17529.41582825415</v>
      </c>
      <c r="F559" s="106">
        <v>1287793</v>
      </c>
      <c r="G559" s="106">
        <v>1963893.2023149999</v>
      </c>
      <c r="H559" s="106">
        <v>5.28</v>
      </c>
      <c r="I559" s="106">
        <v>11769.278741724649</v>
      </c>
      <c r="J559" s="106">
        <v>256500</v>
      </c>
      <c r="K559" s="106">
        <v>276210.73124099994</v>
      </c>
      <c r="L559" s="95"/>
      <c r="M559" s="95"/>
      <c r="N559" s="95"/>
      <c r="O559" s="38"/>
      <c r="P559" s="95"/>
      <c r="Q559" s="95"/>
      <c r="R559" s="95"/>
      <c r="S559" s="95"/>
      <c r="T559" s="38"/>
      <c r="U559" s="95"/>
      <c r="V559" s="95"/>
      <c r="W559" s="95"/>
      <c r="X559" s="95"/>
      <c r="Y559" s="38"/>
      <c r="Z559" s="95"/>
      <c r="AA559" s="95"/>
      <c r="AB559" s="95"/>
      <c r="AC559" s="95"/>
      <c r="AD559" s="38"/>
    </row>
    <row r="560" spans="1:30">
      <c r="A560" s="95"/>
      <c r="B560" s="394" t="s">
        <v>29</v>
      </c>
      <c r="C560" s="395" t="s">
        <v>29</v>
      </c>
      <c r="D560" s="104">
        <v>0.5</v>
      </c>
      <c r="E560" s="104">
        <v>10100.070962357393</v>
      </c>
      <c r="F560" s="104">
        <v>1231170</v>
      </c>
      <c r="G560" s="104">
        <v>2170133.6681998977</v>
      </c>
      <c r="H560" s="104">
        <v>0.16</v>
      </c>
      <c r="I560" s="104">
        <v>12063.807054288725</v>
      </c>
      <c r="J560" s="104">
        <v>578435.4</v>
      </c>
      <c r="K560" s="104">
        <v>635992.44728540001</v>
      </c>
      <c r="L560" s="95"/>
      <c r="M560" s="95"/>
      <c r="N560" s="95"/>
      <c r="O560" s="38"/>
      <c r="P560" s="95"/>
      <c r="Q560" s="95"/>
      <c r="R560" s="95"/>
      <c r="S560" s="95"/>
      <c r="T560" s="38"/>
      <c r="U560" s="95"/>
      <c r="V560" s="95"/>
      <c r="W560" s="95"/>
      <c r="X560" s="95"/>
      <c r="Y560" s="38"/>
      <c r="Z560" s="95"/>
      <c r="AA560" s="95"/>
      <c r="AB560" s="95"/>
      <c r="AC560" s="95"/>
      <c r="AD560" s="38"/>
    </row>
    <row r="561" spans="1:30">
      <c r="A561" s="95"/>
      <c r="B561" s="392" t="s">
        <v>30</v>
      </c>
      <c r="C561" s="393" t="s">
        <v>30</v>
      </c>
      <c r="D561" s="106">
        <v>3</v>
      </c>
      <c r="E561" s="106">
        <v>56528.18147680712</v>
      </c>
      <c r="F561" s="106">
        <v>5000000</v>
      </c>
      <c r="G561" s="106">
        <v>17539257.765880086</v>
      </c>
      <c r="H561" s="106">
        <v>21</v>
      </c>
      <c r="I561" s="106">
        <v>4831.2392221269056</v>
      </c>
      <c r="J561" s="106">
        <v>240610</v>
      </c>
      <c r="K561" s="106">
        <v>373787.13281649986</v>
      </c>
      <c r="L561" s="95"/>
      <c r="M561" s="95"/>
      <c r="N561" s="95"/>
      <c r="O561" s="38"/>
      <c r="P561" s="95"/>
      <c r="Q561" s="95"/>
      <c r="R561" s="95"/>
      <c r="S561" s="95"/>
      <c r="T561" s="38"/>
      <c r="U561" s="95"/>
      <c r="V561" s="95"/>
      <c r="W561" s="95"/>
      <c r="X561" s="95"/>
      <c r="Y561" s="38"/>
      <c r="Z561" s="95"/>
      <c r="AA561" s="95"/>
      <c r="AB561" s="95"/>
      <c r="AC561" s="95"/>
      <c r="AD561" s="38"/>
    </row>
    <row r="562" spans="1:30">
      <c r="A562" s="95"/>
      <c r="B562" s="394" t="s">
        <v>31</v>
      </c>
      <c r="C562" s="395" t="s">
        <v>31</v>
      </c>
      <c r="D562" s="104">
        <v>6</v>
      </c>
      <c r="E562" s="104">
        <v>5357.0591139059425</v>
      </c>
      <c r="F562" s="104">
        <v>153640.16</v>
      </c>
      <c r="G562" s="104">
        <v>1356658.7744252</v>
      </c>
      <c r="H562" s="104">
        <v>6.96</v>
      </c>
      <c r="I562" s="104">
        <v>3797.4350933746446</v>
      </c>
      <c r="J562" s="104">
        <v>126000</v>
      </c>
      <c r="K562" s="104">
        <v>453861.80951559957</v>
      </c>
      <c r="L562" s="95"/>
      <c r="M562" s="95"/>
      <c r="N562" s="95"/>
      <c r="O562" s="38"/>
      <c r="P562" s="95"/>
      <c r="Q562" s="95"/>
      <c r="R562" s="95"/>
      <c r="S562" s="95"/>
      <c r="T562" s="38"/>
      <c r="U562" s="95"/>
      <c r="V562" s="95"/>
      <c r="W562" s="95"/>
      <c r="X562" s="95"/>
      <c r="Y562" s="38"/>
      <c r="Z562" s="95"/>
      <c r="AA562" s="95"/>
      <c r="AB562" s="95"/>
      <c r="AC562" s="95"/>
      <c r="AD562" s="38"/>
    </row>
    <row r="563" spans="1:30">
      <c r="A563" s="95"/>
      <c r="B563" s="396" t="s">
        <v>32</v>
      </c>
      <c r="C563" s="397" t="s">
        <v>32</v>
      </c>
      <c r="D563" s="106">
        <v>2</v>
      </c>
      <c r="E563" s="106">
        <v>7442.174460434645</v>
      </c>
      <c r="F563" s="106">
        <v>502575.6</v>
      </c>
      <c r="G563" s="106">
        <v>695049.38087920006</v>
      </c>
      <c r="H563" s="106">
        <v>5.6</v>
      </c>
      <c r="I563" s="106">
        <v>7989.7258646971031</v>
      </c>
      <c r="J563" s="106">
        <v>173238.7</v>
      </c>
      <c r="K563" s="106">
        <v>217428.0852299</v>
      </c>
      <c r="L563" s="95"/>
      <c r="M563" s="95"/>
      <c r="N563" s="95"/>
      <c r="O563" s="38"/>
      <c r="P563" s="95"/>
      <c r="Q563" s="95"/>
      <c r="R563" s="95"/>
      <c r="S563" s="95"/>
      <c r="T563" s="38"/>
      <c r="U563" s="95"/>
      <c r="V563" s="95"/>
      <c r="W563" s="95"/>
      <c r="X563" s="95"/>
      <c r="Y563" s="38"/>
      <c r="Z563" s="95"/>
      <c r="AA563" s="95"/>
      <c r="AB563" s="95"/>
      <c r="AC563" s="95"/>
      <c r="AD563" s="38"/>
    </row>
    <row r="564" spans="1:30">
      <c r="A564" s="95"/>
      <c r="B564" s="394" t="s">
        <v>9</v>
      </c>
      <c r="C564" s="395" t="s">
        <v>9</v>
      </c>
      <c r="D564" s="104">
        <v>0.4</v>
      </c>
      <c r="E564" s="104">
        <v>118052.88972414394</v>
      </c>
      <c r="F564" s="104">
        <v>65664156.990000002</v>
      </c>
      <c r="G564" s="104">
        <v>517225661.70850939</v>
      </c>
      <c r="H564" s="104">
        <v>0.16</v>
      </c>
      <c r="I564" s="104">
        <v>19321.803476430767</v>
      </c>
      <c r="J564" s="104">
        <v>3971481.14</v>
      </c>
      <c r="K564" s="104">
        <v>34641311.573699735</v>
      </c>
      <c r="L564" s="95"/>
      <c r="M564" s="95"/>
      <c r="N564" s="95"/>
      <c r="O564" s="38"/>
      <c r="P564" s="95"/>
      <c r="Q564" s="95"/>
      <c r="R564" s="95"/>
      <c r="S564" s="95"/>
      <c r="T564" s="38"/>
      <c r="U564" s="95"/>
      <c r="V564" s="95"/>
      <c r="W564" s="95"/>
      <c r="X564" s="95"/>
      <c r="Y564" s="38"/>
      <c r="Z564" s="95"/>
      <c r="AA564" s="95"/>
      <c r="AB564" s="95"/>
      <c r="AC564" s="95"/>
      <c r="AD564" s="38"/>
    </row>
    <row r="565" spans="1:30">
      <c r="A565" s="95"/>
      <c r="B565" s="184" t="s">
        <v>140</v>
      </c>
      <c r="L565" s="95"/>
      <c r="M565" s="95"/>
      <c r="N565" s="95"/>
      <c r="O565" s="38"/>
      <c r="P565" s="95"/>
      <c r="Q565" s="95"/>
      <c r="R565" s="95"/>
      <c r="S565" s="95"/>
      <c r="T565" s="38"/>
      <c r="U565" s="95"/>
      <c r="V565" s="95"/>
      <c r="W565" s="95"/>
      <c r="X565" s="95"/>
      <c r="Y565" s="38"/>
      <c r="Z565" s="95"/>
      <c r="AA565" s="95"/>
      <c r="AB565" s="95"/>
      <c r="AC565" s="95"/>
      <c r="AD565" s="38"/>
    </row>
    <row r="566" spans="1:30" ht="15">
      <c r="A566" s="11"/>
      <c r="B566" s="76"/>
    </row>
    <row r="568" spans="1:30" ht="15">
      <c r="B568" s="348" t="s">
        <v>135</v>
      </c>
      <c r="C568" s="348"/>
      <c r="D568" s="348"/>
      <c r="E568" s="348"/>
      <c r="F568" s="16"/>
      <c r="G568" s="16"/>
      <c r="H568" s="16"/>
      <c r="I568" s="16"/>
      <c r="J568" s="16"/>
      <c r="K568" s="16"/>
      <c r="L568" s="16"/>
    </row>
    <row r="569" spans="1:30" ht="15">
      <c r="B569" s="348" t="s">
        <v>247</v>
      </c>
      <c r="C569" s="348"/>
      <c r="D569" s="348"/>
      <c r="E569" s="348"/>
      <c r="F569" s="16"/>
      <c r="G569" s="16"/>
      <c r="H569" s="16"/>
      <c r="I569" s="16"/>
      <c r="J569" s="16"/>
      <c r="K569" s="16"/>
      <c r="L569" s="16"/>
    </row>
    <row r="570" spans="1:30" ht="15">
      <c r="B570" s="348" t="s">
        <v>249</v>
      </c>
      <c r="C570" s="348"/>
      <c r="D570" s="348"/>
      <c r="E570" s="348"/>
      <c r="F570" s="16"/>
      <c r="G570" s="16"/>
      <c r="H570" s="16"/>
      <c r="I570" s="16"/>
      <c r="J570" s="16"/>
      <c r="K570" s="16"/>
      <c r="L570" s="16"/>
    </row>
    <row r="571" spans="1:30">
      <c r="B571" s="312" t="s">
        <v>248</v>
      </c>
      <c r="C571" s="312"/>
      <c r="D571" s="312"/>
      <c r="E571" s="312"/>
      <c r="F571" s="15"/>
      <c r="G571" s="15"/>
      <c r="H571" s="15"/>
      <c r="I571" s="15"/>
      <c r="J571" s="15"/>
      <c r="K571" s="15"/>
      <c r="L571" s="15"/>
    </row>
    <row r="572" spans="1:30">
      <c r="B572" s="6"/>
      <c r="C572" s="6"/>
      <c r="D572" s="6"/>
      <c r="E572" s="6"/>
      <c r="F572" s="6"/>
      <c r="G572" s="6"/>
      <c r="H572" s="6"/>
      <c r="I572" s="6"/>
      <c r="J572" s="6"/>
      <c r="K572" s="6"/>
      <c r="L572" s="15"/>
    </row>
    <row r="573" spans="1:30">
      <c r="B573" s="6"/>
      <c r="C573" s="6"/>
      <c r="D573" s="6"/>
      <c r="E573" s="6"/>
      <c r="F573" s="6"/>
      <c r="G573" s="6"/>
      <c r="H573" s="6"/>
      <c r="I573" s="6"/>
      <c r="J573" s="6"/>
      <c r="K573" s="6"/>
      <c r="L573" s="15"/>
    </row>
    <row r="574" spans="1:30" ht="15">
      <c r="A574" s="12"/>
      <c r="B574" s="62" t="s">
        <v>132</v>
      </c>
      <c r="C574" s="62" t="s">
        <v>14</v>
      </c>
      <c r="D574" s="62" t="s">
        <v>15</v>
      </c>
      <c r="E574" s="61" t="s">
        <v>9</v>
      </c>
      <c r="F574" s="13"/>
    </row>
    <row r="575" spans="1:30">
      <c r="B575" s="118" t="s">
        <v>133</v>
      </c>
      <c r="C575" s="77">
        <v>635.29751000000113</v>
      </c>
      <c r="D575" s="77">
        <v>4668.7025100000192</v>
      </c>
      <c r="E575" s="52">
        <f>SUM(C575:D575)</f>
        <v>5304.0000200000204</v>
      </c>
    </row>
    <row r="576" spans="1:30">
      <c r="B576" s="121" t="s">
        <v>134</v>
      </c>
      <c r="C576" s="53">
        <f>+C575/E575</f>
        <v>0.1197770564865116</v>
      </c>
      <c r="D576" s="53">
        <f>+D575/E575</f>
        <v>0.8802229435134884</v>
      </c>
      <c r="E576" s="55">
        <f>SUM(C576:D576)</f>
        <v>1</v>
      </c>
    </row>
    <row r="577" spans="2:15">
      <c r="B577" s="184" t="s">
        <v>140</v>
      </c>
    </row>
    <row r="578" spans="2:15">
      <c r="B578" s="184"/>
    </row>
    <row r="579" spans="2:15">
      <c r="B579" s="184"/>
    </row>
    <row r="580" spans="2:15" ht="15">
      <c r="B580" s="348" t="s">
        <v>135</v>
      </c>
      <c r="C580" s="348"/>
      <c r="D580" s="348"/>
      <c r="E580" s="348"/>
      <c r="F580" s="16"/>
      <c r="G580" s="16"/>
      <c r="H580" s="16"/>
      <c r="I580" s="16"/>
      <c r="J580" s="16"/>
      <c r="K580" s="16"/>
      <c r="L580" s="16"/>
    </row>
    <row r="581" spans="2:15" ht="15">
      <c r="B581" s="348" t="s">
        <v>247</v>
      </c>
      <c r="C581" s="348"/>
      <c r="D581" s="348"/>
      <c r="E581" s="348"/>
      <c r="F581" s="16"/>
      <c r="G581" s="16"/>
      <c r="H581" s="16"/>
      <c r="I581" s="16"/>
      <c r="J581" s="16"/>
      <c r="K581" s="16"/>
      <c r="L581" s="16"/>
    </row>
    <row r="582" spans="2:15" ht="15">
      <c r="B582" s="348" t="s">
        <v>498</v>
      </c>
      <c r="C582" s="348"/>
      <c r="D582" s="348"/>
      <c r="E582" s="348"/>
      <c r="F582" s="16"/>
      <c r="G582" s="16"/>
      <c r="H582" s="16"/>
      <c r="I582" s="16"/>
      <c r="J582" s="16"/>
      <c r="K582" s="16"/>
      <c r="L582" s="16"/>
    </row>
    <row r="583" spans="2:15">
      <c r="B583" s="312" t="s">
        <v>248</v>
      </c>
      <c r="C583" s="312"/>
      <c r="D583" s="312"/>
      <c r="E583" s="312"/>
      <c r="F583" s="15"/>
      <c r="G583" s="15"/>
      <c r="H583" s="15"/>
      <c r="I583" s="15"/>
      <c r="J583" s="15"/>
      <c r="K583" s="15"/>
      <c r="L583" s="15"/>
    </row>
    <row r="584" spans="2:15">
      <c r="B584" s="184"/>
    </row>
    <row r="585" spans="2:15" ht="15" customHeight="1">
      <c r="B585" s="367" t="s">
        <v>132</v>
      </c>
      <c r="C585" s="367" t="s">
        <v>496</v>
      </c>
      <c r="D585" s="367"/>
      <c r="E585" s="367"/>
    </row>
    <row r="586" spans="2:15" ht="15">
      <c r="B586" s="367"/>
      <c r="C586" s="61" t="s">
        <v>14</v>
      </c>
      <c r="D586" s="61" t="s">
        <v>15</v>
      </c>
      <c r="E586" s="61" t="s">
        <v>9</v>
      </c>
    </row>
    <row r="587" spans="2:15">
      <c r="B587" s="85" t="s">
        <v>133</v>
      </c>
      <c r="C587" s="278">
        <v>536.31007000000056</v>
      </c>
      <c r="D587" s="278">
        <v>98.987439999999992</v>
      </c>
      <c r="E587" s="278">
        <v>635.29750999999999</v>
      </c>
    </row>
    <row r="588" spans="2:15">
      <c r="B588" s="271" t="s">
        <v>134</v>
      </c>
      <c r="C588" s="270">
        <f>+C587/E587</f>
        <v>0.84418726904816699</v>
      </c>
      <c r="D588" s="270">
        <f>+D587/E587</f>
        <v>0.15581273095183387</v>
      </c>
      <c r="E588" s="270">
        <f>SUM(C588:D588)</f>
        <v>1.0000000000000009</v>
      </c>
    </row>
    <row r="589" spans="2:15">
      <c r="B589" s="184" t="s">
        <v>140</v>
      </c>
    </row>
    <row r="590" spans="2:15">
      <c r="B590" s="6"/>
      <c r="C590" s="6"/>
      <c r="D590" s="6"/>
      <c r="E590" s="6"/>
      <c r="F590" s="6"/>
      <c r="G590" s="6"/>
      <c r="H590" s="6"/>
      <c r="I590" s="6"/>
      <c r="J590" s="6"/>
      <c r="K590" s="6"/>
      <c r="L590" s="15"/>
    </row>
    <row r="591" spans="2:15">
      <c r="B591" s="6"/>
      <c r="C591" s="6"/>
      <c r="D591" s="6"/>
      <c r="E591" s="6"/>
      <c r="F591" s="6"/>
      <c r="G591" s="6"/>
      <c r="H591" s="6"/>
      <c r="I591" s="6"/>
      <c r="J591" s="6"/>
      <c r="K591" s="6"/>
      <c r="L591" s="15"/>
    </row>
    <row r="592" spans="2:15" ht="15">
      <c r="B592" s="348" t="s">
        <v>135</v>
      </c>
      <c r="C592" s="348"/>
      <c r="D592" s="348"/>
      <c r="E592" s="348"/>
      <c r="F592" s="348"/>
      <c r="G592" s="348"/>
      <c r="H592" s="348"/>
      <c r="I592" s="348"/>
      <c r="J592" s="348"/>
      <c r="K592" s="348"/>
      <c r="L592" s="348"/>
      <c r="M592" s="348"/>
      <c r="N592" s="348"/>
      <c r="O592" s="348"/>
    </row>
    <row r="593" spans="1:17" ht="15">
      <c r="B593" s="348" t="s">
        <v>247</v>
      </c>
      <c r="C593" s="348"/>
      <c r="D593" s="348"/>
      <c r="E593" s="348"/>
      <c r="F593" s="348"/>
      <c r="G593" s="348"/>
      <c r="H593" s="348"/>
      <c r="I593" s="348"/>
      <c r="J593" s="348"/>
      <c r="K593" s="348"/>
      <c r="L593" s="348"/>
      <c r="M593" s="348"/>
      <c r="N593" s="348"/>
      <c r="O593" s="348"/>
    </row>
    <row r="594" spans="1:17" ht="15">
      <c r="B594" s="348" t="s">
        <v>250</v>
      </c>
      <c r="C594" s="348"/>
      <c r="D594" s="348"/>
      <c r="E594" s="348"/>
      <c r="F594" s="348"/>
      <c r="G594" s="348"/>
      <c r="H594" s="348"/>
      <c r="I594" s="348"/>
      <c r="J594" s="348"/>
      <c r="K594" s="348"/>
      <c r="L594" s="348"/>
      <c r="M594" s="348"/>
      <c r="N594" s="348"/>
      <c r="O594" s="348"/>
    </row>
    <row r="595" spans="1:17">
      <c r="B595" s="312" t="s">
        <v>248</v>
      </c>
      <c r="C595" s="312"/>
      <c r="D595" s="312"/>
      <c r="E595" s="312"/>
      <c r="F595" s="312"/>
      <c r="G595" s="312"/>
      <c r="H595" s="312"/>
      <c r="I595" s="312"/>
      <c r="J595" s="312"/>
      <c r="K595" s="312"/>
      <c r="L595" s="312"/>
      <c r="M595" s="312"/>
      <c r="N595" s="312"/>
      <c r="O595" s="312"/>
    </row>
    <row r="596" spans="1:17">
      <c r="B596" s="6"/>
      <c r="C596" s="6"/>
      <c r="D596" s="6"/>
      <c r="E596" s="6"/>
      <c r="F596" s="15"/>
      <c r="G596" s="15"/>
      <c r="H596" s="15"/>
      <c r="I596" s="15"/>
      <c r="J596" s="15"/>
      <c r="K596" s="15"/>
      <c r="L596" s="15"/>
    </row>
    <row r="597" spans="1:17" ht="15">
      <c r="B597" s="367" t="s">
        <v>132</v>
      </c>
      <c r="C597" s="364" t="s">
        <v>251</v>
      </c>
      <c r="D597" s="321"/>
      <c r="E597" s="321"/>
      <c r="F597" s="364" t="s">
        <v>252</v>
      </c>
      <c r="G597" s="321"/>
      <c r="H597" s="321"/>
      <c r="I597" s="364" t="s">
        <v>253</v>
      </c>
      <c r="J597" s="321"/>
      <c r="K597" s="321"/>
      <c r="L597" s="364" t="s">
        <v>254</v>
      </c>
      <c r="M597" s="321"/>
      <c r="N597" s="321"/>
      <c r="O597" s="364" t="s">
        <v>255</v>
      </c>
      <c r="P597" s="321"/>
      <c r="Q597" s="321"/>
    </row>
    <row r="598" spans="1:17" ht="15">
      <c r="B598" s="367"/>
      <c r="C598" s="62" t="s">
        <v>14</v>
      </c>
      <c r="D598" s="62" t="s">
        <v>15</v>
      </c>
      <c r="E598" s="61" t="s">
        <v>9</v>
      </c>
      <c r="F598" s="62" t="s">
        <v>14</v>
      </c>
      <c r="G598" s="62" t="s">
        <v>15</v>
      </c>
      <c r="H598" s="61" t="s">
        <v>9</v>
      </c>
      <c r="I598" s="62" t="s">
        <v>14</v>
      </c>
      <c r="J598" s="62" t="s">
        <v>15</v>
      </c>
      <c r="K598" s="61" t="s">
        <v>9</v>
      </c>
      <c r="L598" s="62" t="s">
        <v>14</v>
      </c>
      <c r="M598" s="62" t="s">
        <v>15</v>
      </c>
      <c r="N598" s="61" t="s">
        <v>9</v>
      </c>
      <c r="O598" s="62" t="s">
        <v>14</v>
      </c>
      <c r="P598" s="62" t="s">
        <v>15</v>
      </c>
      <c r="Q598" s="61" t="s">
        <v>9</v>
      </c>
    </row>
    <row r="599" spans="1:17">
      <c r="B599" s="85" t="s">
        <v>133</v>
      </c>
      <c r="C599" s="77">
        <v>154.93038999999982</v>
      </c>
      <c r="D599" s="77">
        <v>381.37968000000018</v>
      </c>
      <c r="E599" s="52">
        <v>536.31007000000022</v>
      </c>
      <c r="F599" s="77">
        <v>203.80374999999964</v>
      </c>
      <c r="G599" s="77">
        <v>332.50632000000007</v>
      </c>
      <c r="H599" s="52">
        <v>536.31007000000022</v>
      </c>
      <c r="I599" s="77">
        <v>1.0859399999999999</v>
      </c>
      <c r="J599" s="77">
        <v>535.22413000000017</v>
      </c>
      <c r="K599" s="52">
        <v>536.31007000000022</v>
      </c>
      <c r="L599" s="77">
        <v>1.0636399999999999</v>
      </c>
      <c r="M599" s="77">
        <v>535.24643000000026</v>
      </c>
      <c r="N599" s="52">
        <v>536.31007000000022</v>
      </c>
      <c r="O599" s="77">
        <v>214.96862999999976</v>
      </c>
      <c r="P599" s="77">
        <v>321.34143999999986</v>
      </c>
      <c r="Q599" s="52">
        <v>536.31007000000022</v>
      </c>
    </row>
    <row r="600" spans="1:17">
      <c r="B600" s="134" t="s">
        <v>134</v>
      </c>
      <c r="C600" s="53">
        <f>+C599/E599</f>
        <v>0.28888212000196034</v>
      </c>
      <c r="D600" s="53">
        <f>+D599/E599</f>
        <v>0.71111787999803922</v>
      </c>
      <c r="E600" s="55">
        <f>SUM(C600:D600)</f>
        <v>0.99999999999999956</v>
      </c>
      <c r="F600" s="53">
        <f>+F599/H599</f>
        <v>0.38001104473014941</v>
      </c>
      <c r="G600" s="53">
        <f>+G599/H599</f>
        <v>0.61998895526984965</v>
      </c>
      <c r="H600" s="55">
        <f>SUM(F600:G600)</f>
        <v>0.99999999999999911</v>
      </c>
      <c r="I600" s="53">
        <f>+I599/K599</f>
        <v>2.0248361176585768E-3</v>
      </c>
      <c r="J600" s="53">
        <f>+J599/K599</f>
        <v>0.99797516388234131</v>
      </c>
      <c r="K600" s="55">
        <f>SUM(I600:J600)</f>
        <v>0.99999999999999989</v>
      </c>
      <c r="L600" s="53">
        <f>+L599/N599</f>
        <v>1.9832556938563536E-3</v>
      </c>
      <c r="M600" s="53">
        <f>+M599/N599</f>
        <v>0.99801674430614373</v>
      </c>
      <c r="N600" s="55">
        <f>SUM(L600:M600)</f>
        <v>1</v>
      </c>
      <c r="O600" s="53">
        <f>+O599/Q599</f>
        <v>0.400829001775036</v>
      </c>
      <c r="P600" s="53">
        <f>+P599/Q599</f>
        <v>0.59917099822496289</v>
      </c>
      <c r="Q600" s="55">
        <f>SUM(O600:P600)</f>
        <v>0.99999999999999889</v>
      </c>
    </row>
    <row r="601" spans="1:17">
      <c r="B601" s="184" t="s">
        <v>140</v>
      </c>
    </row>
    <row r="602" spans="1:17">
      <c r="A602" s="38"/>
      <c r="B602" s="37"/>
      <c r="C602" s="38"/>
      <c r="D602" s="38"/>
      <c r="E602" s="38"/>
      <c r="F602" s="38"/>
      <c r="G602" s="38"/>
      <c r="H602" s="38"/>
      <c r="I602" s="38"/>
      <c r="J602" s="38"/>
      <c r="K602" s="38"/>
      <c r="L602" s="38"/>
      <c r="M602" s="38"/>
      <c r="N602" s="38"/>
      <c r="O602" s="38"/>
      <c r="P602" s="38"/>
    </row>
    <row r="603" spans="1:17">
      <c r="A603" s="38"/>
      <c r="B603" s="37"/>
      <c r="C603" s="38"/>
      <c r="D603" s="38"/>
      <c r="E603" s="38"/>
      <c r="F603" s="38"/>
      <c r="G603" s="38"/>
      <c r="H603" s="38"/>
      <c r="I603" s="38"/>
      <c r="J603" s="38"/>
      <c r="K603" s="38"/>
      <c r="L603" s="38"/>
      <c r="M603" s="38"/>
      <c r="N603" s="38"/>
      <c r="O603" s="38"/>
      <c r="P603" s="38"/>
    </row>
    <row r="604" spans="1:17" ht="15">
      <c r="A604" s="38"/>
      <c r="B604" s="61" t="s">
        <v>132</v>
      </c>
      <c r="C604" s="364" t="s">
        <v>256</v>
      </c>
      <c r="D604" s="321"/>
      <c r="E604" s="322"/>
      <c r="F604" s="45" t="s">
        <v>9</v>
      </c>
      <c r="G604" s="38"/>
      <c r="H604" s="38"/>
      <c r="I604" s="38"/>
      <c r="J604" s="38"/>
      <c r="K604" s="38"/>
      <c r="L604" s="38"/>
      <c r="M604" s="38"/>
      <c r="N604" s="38"/>
      <c r="O604" s="38"/>
      <c r="P604" s="38"/>
    </row>
    <row r="605" spans="1:17">
      <c r="A605" s="38"/>
      <c r="B605" s="360" t="s">
        <v>133</v>
      </c>
      <c r="C605" s="336" t="s">
        <v>51</v>
      </c>
      <c r="D605" s="337"/>
      <c r="E605" s="338"/>
      <c r="F605" s="111">
        <v>1.2916700000000001</v>
      </c>
      <c r="G605" s="38"/>
      <c r="H605" s="38"/>
      <c r="I605" s="38"/>
      <c r="J605" s="38"/>
      <c r="K605" s="38"/>
      <c r="L605" s="38"/>
      <c r="M605" s="38"/>
      <c r="N605" s="38"/>
      <c r="O605" s="38"/>
      <c r="P605" s="38"/>
    </row>
    <row r="606" spans="1:17">
      <c r="A606" s="38"/>
      <c r="B606" s="360"/>
      <c r="C606" s="382" t="s">
        <v>52</v>
      </c>
      <c r="D606" s="383"/>
      <c r="E606" s="384"/>
      <c r="F606" s="112">
        <v>1.2</v>
      </c>
      <c r="G606" s="38"/>
      <c r="H606" s="38"/>
      <c r="I606" s="38"/>
      <c r="J606" s="38"/>
      <c r="K606" s="38"/>
      <c r="L606" s="38"/>
      <c r="M606" s="38"/>
      <c r="N606" s="38"/>
      <c r="O606" s="38"/>
      <c r="P606" s="38"/>
    </row>
    <row r="607" spans="1:17">
      <c r="A607" s="38"/>
      <c r="B607" s="360"/>
      <c r="C607" s="336" t="s">
        <v>53</v>
      </c>
      <c r="D607" s="337"/>
      <c r="E607" s="338"/>
      <c r="F607" s="111">
        <v>1.5714300000000001</v>
      </c>
      <c r="G607" s="38"/>
      <c r="H607" s="38"/>
      <c r="I607" s="38"/>
      <c r="J607" s="38"/>
      <c r="K607" s="38"/>
      <c r="L607" s="38"/>
      <c r="M607" s="38"/>
      <c r="N607" s="38"/>
      <c r="O607" s="38"/>
      <c r="P607" s="38"/>
    </row>
    <row r="608" spans="1:17">
      <c r="A608" s="38"/>
      <c r="B608" s="360"/>
      <c r="C608" s="382" t="s">
        <v>54</v>
      </c>
      <c r="D608" s="383"/>
      <c r="E608" s="384"/>
      <c r="F608" s="112">
        <v>1.6087</v>
      </c>
      <c r="G608" s="38"/>
      <c r="H608" s="38"/>
      <c r="I608" s="38"/>
      <c r="J608" s="38"/>
      <c r="K608" s="38"/>
      <c r="L608" s="38"/>
      <c r="M608" s="38"/>
      <c r="N608" s="38"/>
      <c r="O608" s="38"/>
      <c r="P608" s="38"/>
    </row>
    <row r="609" spans="1:16">
      <c r="A609" s="38"/>
      <c r="B609" s="360"/>
      <c r="C609" s="336" t="s">
        <v>55</v>
      </c>
      <c r="D609" s="337"/>
      <c r="E609" s="338"/>
      <c r="F609" s="111">
        <v>1</v>
      </c>
      <c r="G609" s="38"/>
      <c r="H609" s="38"/>
      <c r="I609" s="38"/>
      <c r="J609" s="38"/>
      <c r="K609" s="38"/>
      <c r="L609" s="38"/>
      <c r="M609" s="38"/>
      <c r="N609" s="38"/>
      <c r="O609" s="38"/>
      <c r="P609" s="38"/>
    </row>
    <row r="610" spans="1:16">
      <c r="A610" s="38"/>
      <c r="B610" s="360"/>
      <c r="C610" s="382" t="s">
        <v>56</v>
      </c>
      <c r="D610" s="383"/>
      <c r="E610" s="384"/>
      <c r="F610" s="112">
        <v>1.4666600000000001</v>
      </c>
      <c r="G610" s="38"/>
      <c r="H610" s="38"/>
      <c r="I610" s="38"/>
      <c r="J610" s="38"/>
      <c r="K610" s="38"/>
      <c r="L610" s="38"/>
      <c r="M610" s="38"/>
      <c r="N610" s="38"/>
      <c r="O610" s="38"/>
      <c r="P610" s="38"/>
    </row>
    <row r="611" spans="1:16">
      <c r="A611" s="38"/>
      <c r="B611" s="360"/>
      <c r="C611" s="336" t="s">
        <v>57</v>
      </c>
      <c r="D611" s="337"/>
      <c r="E611" s="338"/>
      <c r="F611" s="111">
        <v>1.75</v>
      </c>
      <c r="G611" s="38"/>
      <c r="H611" s="38"/>
      <c r="I611" s="38"/>
      <c r="J611" s="38"/>
      <c r="K611" s="38"/>
      <c r="L611" s="38"/>
      <c r="M611" s="38"/>
      <c r="N611" s="38"/>
      <c r="O611" s="38"/>
      <c r="P611" s="38"/>
    </row>
    <row r="612" spans="1:16">
      <c r="A612" s="38"/>
      <c r="B612" s="360"/>
      <c r="C612" s="382" t="s">
        <v>58</v>
      </c>
      <c r="D612" s="383"/>
      <c r="E612" s="384"/>
      <c r="F612" s="112">
        <v>2.0636399999999999</v>
      </c>
      <c r="G612" s="38"/>
      <c r="H612" s="38"/>
      <c r="I612" s="38"/>
      <c r="J612" s="38"/>
      <c r="K612" s="38"/>
      <c r="L612" s="38"/>
      <c r="M612" s="38"/>
      <c r="N612" s="38"/>
      <c r="O612" s="38"/>
      <c r="P612" s="38"/>
    </row>
    <row r="613" spans="1:16">
      <c r="A613" s="38"/>
      <c r="B613" s="360"/>
      <c r="C613" s="336" t="s">
        <v>59</v>
      </c>
      <c r="D613" s="337"/>
      <c r="E613" s="338"/>
      <c r="F613" s="111">
        <v>1.09091</v>
      </c>
      <c r="G613" s="38"/>
      <c r="H613" s="38"/>
      <c r="I613" s="38"/>
      <c r="J613" s="38"/>
      <c r="K613" s="38"/>
      <c r="L613" s="38"/>
      <c r="M613" s="38"/>
      <c r="N613" s="38"/>
      <c r="O613" s="38"/>
      <c r="P613" s="38"/>
    </row>
    <row r="614" spans="1:16">
      <c r="A614" s="38"/>
      <c r="B614" s="360"/>
      <c r="C614" s="382" t="s">
        <v>60</v>
      </c>
      <c r="D614" s="383"/>
      <c r="E614" s="384"/>
      <c r="F614" s="112">
        <v>123.14545000000005</v>
      </c>
      <c r="G614" s="38"/>
      <c r="H614" s="38"/>
      <c r="I614" s="38"/>
      <c r="J614" s="38"/>
      <c r="K614" s="38"/>
      <c r="L614" s="38"/>
      <c r="M614" s="38"/>
      <c r="N614" s="38"/>
      <c r="O614" s="38"/>
      <c r="P614" s="38"/>
    </row>
    <row r="615" spans="1:16">
      <c r="A615" s="38"/>
      <c r="B615" s="360"/>
      <c r="C615" s="336" t="s">
        <v>61</v>
      </c>
      <c r="D615" s="337"/>
      <c r="E615" s="338"/>
      <c r="F615" s="111">
        <v>1.09677</v>
      </c>
      <c r="G615" s="38"/>
      <c r="H615" s="38"/>
      <c r="I615" s="38"/>
      <c r="J615" s="38"/>
      <c r="K615" s="38"/>
      <c r="L615" s="38"/>
      <c r="M615" s="38"/>
      <c r="N615" s="38"/>
      <c r="O615" s="38"/>
      <c r="P615" s="38"/>
    </row>
    <row r="616" spans="1:16">
      <c r="A616" s="38"/>
      <c r="B616" s="360"/>
      <c r="C616" s="382" t="s">
        <v>62</v>
      </c>
      <c r="D616" s="383"/>
      <c r="E616" s="384"/>
      <c r="F616" s="112">
        <v>1.8666700000000001</v>
      </c>
      <c r="G616" s="38"/>
      <c r="H616" s="38"/>
      <c r="I616" s="38"/>
      <c r="J616" s="38"/>
      <c r="K616" s="38"/>
      <c r="L616" s="38"/>
      <c r="M616" s="38"/>
      <c r="N616" s="38"/>
      <c r="O616" s="38"/>
      <c r="P616" s="38"/>
    </row>
    <row r="617" spans="1:16">
      <c r="A617" s="38"/>
      <c r="B617" s="360"/>
      <c r="C617" s="336" t="s">
        <v>63</v>
      </c>
      <c r="D617" s="337"/>
      <c r="E617" s="338"/>
      <c r="F617" s="111">
        <v>74.725820000000027</v>
      </c>
      <c r="G617" s="38"/>
      <c r="H617" s="38"/>
      <c r="I617" s="38"/>
      <c r="J617" s="38"/>
      <c r="K617" s="38"/>
      <c r="L617" s="38"/>
      <c r="M617" s="38"/>
      <c r="N617" s="38"/>
      <c r="O617" s="38"/>
      <c r="P617" s="38"/>
    </row>
    <row r="618" spans="1:16">
      <c r="A618" s="38"/>
      <c r="B618" s="360"/>
      <c r="C618" s="382" t="s">
        <v>64</v>
      </c>
      <c r="D618" s="383"/>
      <c r="E618" s="384"/>
      <c r="F618" s="112">
        <v>1.09091</v>
      </c>
      <c r="G618" s="38"/>
      <c r="H618" s="38"/>
      <c r="I618" s="38"/>
      <c r="J618" s="38"/>
      <c r="K618" s="38"/>
      <c r="L618" s="38"/>
      <c r="M618" s="38"/>
      <c r="N618" s="38"/>
      <c r="O618" s="38"/>
      <c r="P618" s="38"/>
    </row>
    <row r="619" spans="1:16">
      <c r="A619" s="38"/>
      <c r="B619" s="360"/>
      <c r="C619" s="336" t="s">
        <v>9</v>
      </c>
      <c r="D619" s="337"/>
      <c r="E619" s="338"/>
      <c r="F619" s="111">
        <f>SUM(F605:F618)</f>
        <v>214.96863000000008</v>
      </c>
      <c r="G619" s="38"/>
      <c r="H619" s="38"/>
      <c r="I619" s="38"/>
      <c r="J619" s="38"/>
      <c r="K619" s="38"/>
      <c r="L619" s="38"/>
      <c r="M619" s="38"/>
      <c r="N619" s="38"/>
      <c r="O619" s="38"/>
      <c r="P619" s="38"/>
    </row>
    <row r="620" spans="1:16">
      <c r="A620" s="38"/>
      <c r="B620" s="390" t="s">
        <v>133</v>
      </c>
      <c r="C620" s="382" t="s">
        <v>51</v>
      </c>
      <c r="D620" s="383"/>
      <c r="E620" s="384"/>
      <c r="F620" s="114">
        <f>+F605/$F$619</f>
        <v>6.0086441449619865E-3</v>
      </c>
      <c r="G620" s="38"/>
      <c r="H620" s="38"/>
      <c r="I620" s="38"/>
      <c r="J620" s="38"/>
      <c r="K620" s="38"/>
      <c r="L620" s="38"/>
      <c r="M620" s="38"/>
      <c r="N620" s="38"/>
      <c r="O620" s="38"/>
      <c r="P620" s="38"/>
    </row>
    <row r="621" spans="1:16">
      <c r="A621" s="38"/>
      <c r="B621" s="390"/>
      <c r="C621" s="336" t="s">
        <v>52</v>
      </c>
      <c r="D621" s="337"/>
      <c r="E621" s="338"/>
      <c r="F621" s="115">
        <f t="shared" ref="F621:F633" si="13">+F606/$F$619</f>
        <v>5.5822098321973747E-3</v>
      </c>
      <c r="G621" s="38"/>
      <c r="H621" s="38"/>
      <c r="I621" s="38"/>
      <c r="J621" s="38"/>
      <c r="K621" s="38"/>
      <c r="L621" s="38"/>
      <c r="M621" s="38"/>
      <c r="N621" s="38"/>
      <c r="O621" s="38"/>
      <c r="P621" s="38"/>
    </row>
    <row r="622" spans="1:16">
      <c r="A622" s="38"/>
      <c r="B622" s="390"/>
      <c r="C622" s="382" t="s">
        <v>53</v>
      </c>
      <c r="D622" s="383"/>
      <c r="E622" s="384"/>
      <c r="F622" s="114">
        <f t="shared" si="13"/>
        <v>7.3100433305082679E-3</v>
      </c>
      <c r="G622" s="38"/>
      <c r="H622" s="38"/>
      <c r="I622" s="38"/>
      <c r="J622" s="38"/>
      <c r="K622" s="38"/>
      <c r="L622" s="38"/>
      <c r="M622" s="38"/>
      <c r="N622" s="38"/>
      <c r="O622" s="38"/>
      <c r="P622" s="38"/>
    </row>
    <row r="623" spans="1:16">
      <c r="A623" s="38"/>
      <c r="B623" s="390"/>
      <c r="C623" s="336" t="s">
        <v>54</v>
      </c>
      <c r="D623" s="337"/>
      <c r="E623" s="338"/>
      <c r="F623" s="115">
        <f t="shared" si="13"/>
        <v>7.4834174642132642E-3</v>
      </c>
      <c r="G623" s="38"/>
      <c r="H623" s="38"/>
      <c r="I623" s="38"/>
      <c r="J623" s="38"/>
      <c r="K623" s="38"/>
      <c r="L623" s="38"/>
      <c r="M623" s="38"/>
      <c r="N623" s="38"/>
      <c r="O623" s="38"/>
      <c r="P623" s="38"/>
    </row>
    <row r="624" spans="1:16">
      <c r="A624" s="38"/>
      <c r="B624" s="390"/>
      <c r="C624" s="382" t="s">
        <v>55</v>
      </c>
      <c r="D624" s="383"/>
      <c r="E624" s="384"/>
      <c r="F624" s="114">
        <f t="shared" si="13"/>
        <v>4.6518415268311459E-3</v>
      </c>
      <c r="G624" s="38"/>
      <c r="H624" s="38"/>
      <c r="I624" s="38"/>
      <c r="J624" s="38"/>
      <c r="K624" s="38"/>
      <c r="L624" s="38"/>
      <c r="M624" s="38"/>
      <c r="N624" s="38"/>
      <c r="O624" s="38"/>
      <c r="P624" s="38"/>
    </row>
    <row r="625" spans="1:16">
      <c r="A625" s="38"/>
      <c r="B625" s="390"/>
      <c r="C625" s="336" t="s">
        <v>56</v>
      </c>
      <c r="D625" s="337"/>
      <c r="E625" s="338"/>
      <c r="F625" s="115">
        <f t="shared" si="13"/>
        <v>6.8226698937421688E-3</v>
      </c>
      <c r="G625" s="38"/>
      <c r="H625" s="38"/>
      <c r="I625" s="38"/>
      <c r="J625" s="38"/>
      <c r="K625" s="38"/>
      <c r="L625" s="38"/>
      <c r="M625" s="38"/>
      <c r="N625" s="38"/>
      <c r="O625" s="38"/>
      <c r="P625" s="38"/>
    </row>
    <row r="626" spans="1:16">
      <c r="A626" s="38"/>
      <c r="B626" s="390"/>
      <c r="C626" s="382" t="s">
        <v>57</v>
      </c>
      <c r="D626" s="383"/>
      <c r="E626" s="384"/>
      <c r="F626" s="114">
        <f t="shared" si="13"/>
        <v>8.1407226719545055E-3</v>
      </c>
      <c r="G626" s="38"/>
      <c r="H626" s="38"/>
      <c r="I626" s="38"/>
      <c r="J626" s="38"/>
      <c r="K626" s="38"/>
      <c r="L626" s="38"/>
      <c r="M626" s="38"/>
      <c r="N626" s="38"/>
      <c r="O626" s="38"/>
      <c r="P626" s="38"/>
    </row>
    <row r="627" spans="1:16">
      <c r="A627" s="38"/>
      <c r="B627" s="390"/>
      <c r="C627" s="336" t="s">
        <v>58</v>
      </c>
      <c r="D627" s="337"/>
      <c r="E627" s="338"/>
      <c r="F627" s="115">
        <f t="shared" si="13"/>
        <v>9.5997262484298247E-3</v>
      </c>
      <c r="G627" s="38"/>
      <c r="H627" s="38"/>
      <c r="I627" s="38"/>
      <c r="J627" s="38"/>
      <c r="K627" s="38"/>
      <c r="L627" s="38"/>
      <c r="M627" s="38"/>
      <c r="N627" s="38"/>
      <c r="O627" s="38"/>
      <c r="P627" s="38"/>
    </row>
    <row r="628" spans="1:16">
      <c r="A628" s="38"/>
      <c r="B628" s="390"/>
      <c r="C628" s="382" t="s">
        <v>59</v>
      </c>
      <c r="D628" s="383"/>
      <c r="E628" s="384"/>
      <c r="F628" s="114">
        <f t="shared" si="13"/>
        <v>5.0747404400353652E-3</v>
      </c>
      <c r="G628" s="38"/>
      <c r="H628" s="38"/>
      <c r="I628" s="38"/>
      <c r="J628" s="38"/>
      <c r="K628" s="38"/>
      <c r="L628" s="38"/>
      <c r="M628" s="38"/>
      <c r="N628" s="38"/>
      <c r="O628" s="38"/>
      <c r="P628" s="38"/>
    </row>
    <row r="629" spans="1:16">
      <c r="A629" s="38"/>
      <c r="B629" s="390"/>
      <c r="C629" s="336" t="s">
        <v>60</v>
      </c>
      <c r="D629" s="337"/>
      <c r="E629" s="338"/>
      <c r="F629" s="115">
        <f t="shared" si="13"/>
        <v>0.57285311815030882</v>
      </c>
      <c r="G629" s="38"/>
      <c r="H629" s="38"/>
      <c r="I629" s="38"/>
      <c r="J629" s="38"/>
      <c r="K629" s="38"/>
      <c r="L629" s="38"/>
      <c r="M629" s="38"/>
      <c r="N629" s="38"/>
      <c r="O629" s="38"/>
      <c r="P629" s="38"/>
    </row>
    <row r="630" spans="1:16">
      <c r="A630" s="38"/>
      <c r="B630" s="390"/>
      <c r="C630" s="382" t="s">
        <v>61</v>
      </c>
      <c r="D630" s="383"/>
      <c r="E630" s="384"/>
      <c r="F630" s="114">
        <f t="shared" si="13"/>
        <v>5.102000231382596E-3</v>
      </c>
      <c r="G630" s="38"/>
      <c r="H630" s="38"/>
      <c r="I630" s="38"/>
      <c r="J630" s="38"/>
      <c r="K630" s="38"/>
      <c r="L630" s="38"/>
      <c r="M630" s="38"/>
      <c r="N630" s="38"/>
      <c r="O630" s="38"/>
      <c r="P630" s="38"/>
    </row>
    <row r="631" spans="1:16">
      <c r="A631" s="38"/>
      <c r="B631" s="390"/>
      <c r="C631" s="336" t="s">
        <v>62</v>
      </c>
      <c r="D631" s="337"/>
      <c r="E631" s="338"/>
      <c r="F631" s="115">
        <f t="shared" si="13"/>
        <v>8.6834530228898955E-3</v>
      </c>
      <c r="G631" s="38"/>
      <c r="H631" s="38"/>
      <c r="I631" s="38"/>
      <c r="J631" s="38"/>
      <c r="K631" s="38"/>
      <c r="L631" s="38"/>
      <c r="M631" s="38"/>
      <c r="N631" s="38"/>
      <c r="O631" s="38"/>
      <c r="P631" s="38"/>
    </row>
    <row r="632" spans="1:16">
      <c r="A632" s="38"/>
      <c r="B632" s="390"/>
      <c r="C632" s="382" t="s">
        <v>63</v>
      </c>
      <c r="D632" s="383"/>
      <c r="E632" s="384"/>
      <c r="F632" s="114">
        <f t="shared" si="13"/>
        <v>0.3476126726025095</v>
      </c>
      <c r="G632" s="38"/>
      <c r="H632" s="38"/>
      <c r="I632" s="38"/>
      <c r="J632" s="38"/>
      <c r="K632" s="38"/>
      <c r="L632" s="38"/>
      <c r="M632" s="38"/>
      <c r="N632" s="38"/>
      <c r="O632" s="38"/>
      <c r="P632" s="38"/>
    </row>
    <row r="633" spans="1:16">
      <c r="A633" s="38"/>
      <c r="B633" s="390"/>
      <c r="C633" s="336" t="s">
        <v>64</v>
      </c>
      <c r="D633" s="337"/>
      <c r="E633" s="338"/>
      <c r="F633" s="115">
        <f t="shared" si="13"/>
        <v>5.0747404400353652E-3</v>
      </c>
      <c r="G633" s="38"/>
      <c r="H633" s="38"/>
      <c r="I633" s="38"/>
      <c r="J633" s="38"/>
      <c r="K633" s="38"/>
      <c r="L633" s="38"/>
      <c r="M633" s="38"/>
      <c r="N633" s="38"/>
      <c r="O633" s="38"/>
      <c r="P633" s="38"/>
    </row>
    <row r="634" spans="1:16">
      <c r="A634" s="38"/>
      <c r="B634" s="390"/>
      <c r="C634" s="382" t="s">
        <v>9</v>
      </c>
      <c r="D634" s="383"/>
      <c r="E634" s="384"/>
      <c r="F634" s="114">
        <f>SUM(F620:F633)</f>
        <v>1</v>
      </c>
      <c r="G634" s="38"/>
      <c r="H634" s="38"/>
      <c r="I634" s="38"/>
      <c r="J634" s="38"/>
      <c r="K634" s="38"/>
      <c r="L634" s="38"/>
      <c r="M634" s="38"/>
      <c r="N634" s="38"/>
      <c r="O634" s="38"/>
      <c r="P634" s="38"/>
    </row>
    <row r="635" spans="1:16">
      <c r="B635" s="184" t="s">
        <v>140</v>
      </c>
    </row>
    <row r="636" spans="1:16">
      <c r="A636" s="38"/>
      <c r="B636" s="113"/>
      <c r="C636" s="80"/>
      <c r="D636" s="80"/>
      <c r="E636" s="80"/>
      <c r="F636" s="88"/>
      <c r="G636" s="88"/>
      <c r="H636" s="38"/>
      <c r="I636" s="38"/>
      <c r="J636" s="38"/>
      <c r="K636" s="38"/>
      <c r="L636" s="38"/>
      <c r="M636" s="38"/>
      <c r="N636" s="38"/>
      <c r="O636" s="38"/>
      <c r="P636" s="38"/>
    </row>
    <row r="637" spans="1:16">
      <c r="A637" s="38"/>
      <c r="B637" s="113"/>
      <c r="C637" s="80"/>
      <c r="D637" s="80"/>
      <c r="E637" s="80"/>
      <c r="F637" s="88"/>
      <c r="G637" s="88"/>
      <c r="H637" s="38"/>
      <c r="I637" s="38"/>
      <c r="J637" s="38"/>
      <c r="K637" s="38"/>
      <c r="L637" s="38"/>
      <c r="M637" s="38"/>
      <c r="N637" s="38"/>
      <c r="O637" s="38"/>
      <c r="P637" s="38"/>
    </row>
    <row r="638" spans="1:16" ht="15">
      <c r="B638" s="348" t="s">
        <v>135</v>
      </c>
      <c r="C638" s="348"/>
      <c r="D638" s="348"/>
      <c r="E638" s="348"/>
      <c r="F638" s="348"/>
      <c r="G638" s="348"/>
      <c r="H638" s="348"/>
      <c r="I638" s="348"/>
      <c r="J638" s="348"/>
      <c r="K638" s="348"/>
      <c r="L638" s="348"/>
      <c r="M638" s="348"/>
      <c r="N638" s="348"/>
      <c r="O638" s="348"/>
    </row>
    <row r="639" spans="1:16" ht="15">
      <c r="B639" s="348" t="s">
        <v>247</v>
      </c>
      <c r="C639" s="348"/>
      <c r="D639" s="348"/>
      <c r="E639" s="348"/>
      <c r="F639" s="348"/>
      <c r="G639" s="348"/>
      <c r="H639" s="348"/>
      <c r="I639" s="348"/>
      <c r="J639" s="348"/>
      <c r="K639" s="348"/>
      <c r="L639" s="348"/>
      <c r="M639" s="348"/>
      <c r="N639" s="348"/>
      <c r="O639" s="348"/>
    </row>
    <row r="640" spans="1:16" ht="15">
      <c r="B640" s="348" t="s">
        <v>257</v>
      </c>
      <c r="C640" s="348"/>
      <c r="D640" s="348"/>
      <c r="E640" s="348"/>
      <c r="F640" s="348"/>
      <c r="G640" s="348"/>
      <c r="H640" s="348"/>
      <c r="I640" s="348"/>
      <c r="J640" s="348"/>
      <c r="K640" s="348"/>
      <c r="L640" s="348"/>
      <c r="M640" s="348"/>
      <c r="N640" s="348"/>
      <c r="O640" s="348"/>
    </row>
    <row r="641" spans="1:17">
      <c r="B641" s="312" t="s">
        <v>148</v>
      </c>
      <c r="C641" s="312"/>
      <c r="D641" s="312"/>
      <c r="E641" s="312"/>
      <c r="F641" s="312"/>
      <c r="G641" s="312"/>
      <c r="H641" s="312"/>
      <c r="I641" s="312"/>
      <c r="J641" s="312"/>
      <c r="K641" s="312"/>
      <c r="L641" s="312"/>
      <c r="M641" s="312"/>
      <c r="N641" s="312"/>
      <c r="O641" s="312"/>
    </row>
    <row r="642" spans="1:17">
      <c r="A642" s="38"/>
      <c r="B642" s="113"/>
      <c r="C642" s="80"/>
      <c r="D642" s="80"/>
      <c r="E642" s="80"/>
      <c r="F642" s="88"/>
      <c r="G642" s="88"/>
      <c r="H642" s="38"/>
      <c r="I642" s="38"/>
      <c r="J642" s="38"/>
      <c r="K642" s="38"/>
      <c r="L642" s="38"/>
      <c r="M642" s="38"/>
      <c r="N642" s="38"/>
      <c r="O642" s="38"/>
      <c r="P642" s="38"/>
    </row>
    <row r="643" spans="1:17">
      <c r="A643" s="38"/>
      <c r="B643" s="113"/>
      <c r="C643" s="80"/>
      <c r="D643" s="80"/>
      <c r="E643" s="80"/>
      <c r="F643" s="88"/>
      <c r="G643" s="88"/>
      <c r="H643" s="38"/>
      <c r="I643" s="38"/>
      <c r="J643" s="38"/>
      <c r="K643" s="38"/>
      <c r="L643" s="38"/>
      <c r="M643" s="38"/>
      <c r="N643" s="38"/>
      <c r="O643" s="38"/>
      <c r="P643" s="38"/>
    </row>
    <row r="644" spans="1:17" ht="15">
      <c r="A644" s="38"/>
      <c r="B644" s="367" t="s">
        <v>132</v>
      </c>
      <c r="C644" s="364" t="s">
        <v>251</v>
      </c>
      <c r="D644" s="321"/>
      <c r="E644" s="321"/>
      <c r="F644" s="321"/>
      <c r="G644" s="329" t="s">
        <v>141</v>
      </c>
      <c r="H644" s="391" t="s">
        <v>252</v>
      </c>
      <c r="I644" s="321"/>
      <c r="J644" s="321"/>
      <c r="K644" s="321"/>
      <c r="L644" s="328" t="s">
        <v>141</v>
      </c>
      <c r="M644" s="364" t="s">
        <v>255</v>
      </c>
      <c r="N644" s="321"/>
      <c r="O644" s="321"/>
      <c r="P644" s="321"/>
      <c r="Q644" s="329" t="s">
        <v>141</v>
      </c>
    </row>
    <row r="645" spans="1:17" ht="15">
      <c r="B645" s="367"/>
      <c r="C645" s="74" t="s">
        <v>441</v>
      </c>
      <c r="D645" s="32" t="s">
        <v>269</v>
      </c>
      <c r="E645" s="32" t="s">
        <v>440</v>
      </c>
      <c r="F645" s="32" t="s">
        <v>385</v>
      </c>
      <c r="G645" s="329"/>
      <c r="H645" s="62" t="s">
        <v>441</v>
      </c>
      <c r="I645" s="32" t="s">
        <v>269</v>
      </c>
      <c r="J645" s="32" t="s">
        <v>440</v>
      </c>
      <c r="K645" s="32" t="s">
        <v>385</v>
      </c>
      <c r="L645" s="328"/>
      <c r="M645" s="62" t="s">
        <v>441</v>
      </c>
      <c r="N645" s="32" t="s">
        <v>269</v>
      </c>
      <c r="O645" s="32" t="s">
        <v>440</v>
      </c>
      <c r="P645" s="32" t="s">
        <v>385</v>
      </c>
      <c r="Q645" s="329"/>
    </row>
    <row r="646" spans="1:17" s="23" customFormat="1">
      <c r="B646" s="85" t="s">
        <v>133</v>
      </c>
      <c r="C646" s="107">
        <v>1</v>
      </c>
      <c r="D646" s="107">
        <v>14872526.202597888</v>
      </c>
      <c r="E646" s="107">
        <v>362880000</v>
      </c>
      <c r="F646" s="107">
        <v>2304206284.8537073</v>
      </c>
      <c r="G646" s="116">
        <v>5304.0000200000131</v>
      </c>
      <c r="H646" s="108">
        <v>25.27</v>
      </c>
      <c r="I646" s="108">
        <v>218289.84819245519</v>
      </c>
      <c r="J646" s="108">
        <v>2512000</v>
      </c>
      <c r="K646" s="108">
        <v>44488289.648553014</v>
      </c>
      <c r="L646" s="117">
        <v>5304.0000200000131</v>
      </c>
      <c r="M646" s="108">
        <v>1</v>
      </c>
      <c r="N646" s="108">
        <v>568169.20827915438</v>
      </c>
      <c r="O646" s="108">
        <v>64207430</v>
      </c>
      <c r="P646" s="108">
        <v>122138556.31195433</v>
      </c>
      <c r="Q646" s="108">
        <v>5304.0000200000131</v>
      </c>
    </row>
    <row r="647" spans="1:17">
      <c r="B647" s="184" t="s">
        <v>140</v>
      </c>
    </row>
    <row r="648" spans="1:17">
      <c r="A648" s="38"/>
      <c r="B648" s="113"/>
      <c r="C648" s="80"/>
      <c r="D648" s="80"/>
      <c r="E648" s="80"/>
      <c r="F648" s="88"/>
      <c r="G648" s="88"/>
      <c r="H648" s="38"/>
      <c r="I648" s="38"/>
      <c r="J648" s="38"/>
      <c r="K648" s="38"/>
      <c r="L648" s="38"/>
      <c r="M648" s="38"/>
      <c r="N648" s="38"/>
      <c r="O648" s="38"/>
      <c r="P648" s="38"/>
    </row>
    <row r="649" spans="1:17" ht="15">
      <c r="A649" s="38"/>
      <c r="B649" s="367" t="s">
        <v>132</v>
      </c>
      <c r="C649" s="368" t="s">
        <v>258</v>
      </c>
      <c r="D649" s="368"/>
      <c r="E649" s="327" t="s">
        <v>259</v>
      </c>
      <c r="F649" s="328"/>
      <c r="G649" s="88"/>
      <c r="H649" s="38"/>
      <c r="I649" s="38"/>
      <c r="J649" s="38"/>
      <c r="K649" s="38"/>
      <c r="L649" s="38"/>
      <c r="M649" s="38"/>
      <c r="N649" s="38"/>
      <c r="O649" s="38"/>
      <c r="P649" s="38"/>
    </row>
    <row r="650" spans="1:17" ht="15">
      <c r="A650" s="38"/>
      <c r="B650" s="367"/>
      <c r="C650" s="17" t="s">
        <v>137</v>
      </c>
      <c r="D650" s="61" t="s">
        <v>9</v>
      </c>
      <c r="E650" s="17" t="s">
        <v>137</v>
      </c>
      <c r="F650" s="61" t="s">
        <v>9</v>
      </c>
      <c r="G650" s="88"/>
      <c r="H650" s="38"/>
      <c r="I650" s="38"/>
      <c r="J650" s="38"/>
      <c r="K650" s="38"/>
      <c r="L650" s="38"/>
      <c r="M650" s="38"/>
      <c r="N650" s="38"/>
      <c r="O650" s="38"/>
      <c r="P650" s="38"/>
    </row>
    <row r="651" spans="1:17">
      <c r="A651" s="38"/>
      <c r="B651" s="85" t="s">
        <v>133</v>
      </c>
      <c r="C651" s="106">
        <v>1</v>
      </c>
      <c r="D651" s="106">
        <v>1</v>
      </c>
      <c r="E651" s="106">
        <v>1</v>
      </c>
      <c r="F651" s="106">
        <v>1</v>
      </c>
      <c r="G651" s="88"/>
      <c r="H651" s="38"/>
      <c r="I651" s="38"/>
      <c r="J651" s="38"/>
      <c r="K651" s="38"/>
      <c r="L651" s="38"/>
      <c r="M651" s="38"/>
      <c r="N651" s="38"/>
      <c r="O651" s="38"/>
      <c r="P651" s="38"/>
    </row>
    <row r="652" spans="1:17">
      <c r="B652" s="184" t="s">
        <v>140</v>
      </c>
    </row>
    <row r="653" spans="1:17">
      <c r="A653" s="38"/>
      <c r="B653" s="37"/>
      <c r="C653" s="38"/>
      <c r="D653" s="38"/>
      <c r="E653" s="38"/>
      <c r="F653" s="38"/>
      <c r="G653" s="88"/>
      <c r="H653" s="38"/>
      <c r="I653" s="38"/>
      <c r="J653" s="38"/>
      <c r="K653" s="38"/>
      <c r="L653" s="38"/>
      <c r="M653" s="38"/>
      <c r="N653" s="38"/>
      <c r="O653" s="38"/>
      <c r="P653" s="38"/>
    </row>
    <row r="654" spans="1:17" ht="15.95" customHeight="1">
      <c r="A654" s="38"/>
      <c r="B654" s="37"/>
      <c r="C654" s="38"/>
      <c r="D654" s="38"/>
      <c r="E654" s="38"/>
      <c r="F654" s="38"/>
      <c r="G654" s="38"/>
      <c r="H654" s="38"/>
      <c r="I654" s="38"/>
      <c r="J654" s="38"/>
      <c r="K654" s="38"/>
      <c r="L654" s="38"/>
      <c r="M654" s="38"/>
      <c r="N654" s="38"/>
      <c r="O654" s="38"/>
      <c r="P654" s="38"/>
    </row>
    <row r="655" spans="1:17" ht="15">
      <c r="B655" s="348" t="s">
        <v>135</v>
      </c>
      <c r="C655" s="348"/>
      <c r="D655" s="348"/>
      <c r="E655" s="348"/>
      <c r="F655" s="348"/>
      <c r="G655" s="16"/>
      <c r="H655" s="16"/>
      <c r="I655" s="16"/>
      <c r="J655" s="16"/>
      <c r="K655" s="16"/>
      <c r="L655" s="16"/>
      <c r="M655" s="16"/>
      <c r="N655" s="16"/>
      <c r="O655" s="16"/>
    </row>
    <row r="656" spans="1:17" ht="15">
      <c r="B656" s="348" t="s">
        <v>247</v>
      </c>
      <c r="C656" s="348"/>
      <c r="D656" s="348"/>
      <c r="E656" s="348"/>
      <c r="F656" s="348"/>
      <c r="G656" s="16"/>
      <c r="H656" s="16"/>
      <c r="I656" s="16"/>
      <c r="J656" s="16"/>
      <c r="K656" s="16"/>
      <c r="L656" s="16"/>
      <c r="M656" s="16"/>
      <c r="N656" s="16"/>
      <c r="O656" s="16"/>
    </row>
    <row r="657" spans="1:16" ht="15">
      <c r="B657" s="348" t="s">
        <v>469</v>
      </c>
      <c r="C657" s="348"/>
      <c r="D657" s="348"/>
      <c r="E657" s="348"/>
      <c r="F657" s="348"/>
      <c r="G657" s="16"/>
      <c r="H657" s="16"/>
      <c r="I657" s="16"/>
      <c r="J657" s="16"/>
      <c r="K657" s="16"/>
      <c r="L657" s="16"/>
      <c r="M657" s="16"/>
      <c r="N657" s="16"/>
      <c r="O657" s="16"/>
    </row>
    <row r="658" spans="1:16">
      <c r="B658" s="312" t="s">
        <v>266</v>
      </c>
      <c r="C658" s="312"/>
      <c r="D658" s="312"/>
      <c r="E658" s="312"/>
      <c r="F658" s="312"/>
      <c r="G658" s="15"/>
      <c r="H658" s="15"/>
      <c r="I658" s="15"/>
      <c r="J658" s="15"/>
      <c r="K658" s="15"/>
      <c r="L658" s="15"/>
      <c r="M658" s="15"/>
      <c r="N658" s="15"/>
      <c r="O658" s="15"/>
    </row>
    <row r="659" spans="1:16" ht="15.95" customHeight="1">
      <c r="A659" s="38"/>
      <c r="B659" s="37"/>
      <c r="C659" s="38"/>
      <c r="D659" s="38"/>
      <c r="E659" s="38"/>
      <c r="F659" s="38"/>
      <c r="G659" s="38"/>
      <c r="H659" s="38"/>
      <c r="I659" s="38"/>
      <c r="J659" s="38"/>
      <c r="K659" s="38"/>
      <c r="L659" s="38"/>
      <c r="M659" s="38"/>
      <c r="N659" s="38"/>
      <c r="O659" s="38"/>
      <c r="P659" s="38"/>
    </row>
    <row r="660" spans="1:16" ht="15">
      <c r="A660" s="12"/>
      <c r="B660" s="62" t="s">
        <v>132</v>
      </c>
      <c r="C660" s="62" t="s">
        <v>14</v>
      </c>
      <c r="D660" s="62" t="s">
        <v>15</v>
      </c>
      <c r="E660" s="61" t="s">
        <v>9</v>
      </c>
      <c r="F660" s="13"/>
    </row>
    <row r="661" spans="1:16">
      <c r="B661" s="118" t="s">
        <v>133</v>
      </c>
      <c r="C661" s="77">
        <v>4974.2403200000163</v>
      </c>
      <c r="D661" s="77">
        <v>329.75969999999995</v>
      </c>
      <c r="E661" s="52">
        <v>5304.0000200000131</v>
      </c>
    </row>
    <row r="662" spans="1:16">
      <c r="B662" s="121" t="s">
        <v>134</v>
      </c>
      <c r="C662" s="53">
        <f>+C661/E661</f>
        <v>0.9378281110941632</v>
      </c>
      <c r="D662" s="53">
        <f>+D661/E661</f>
        <v>6.2171888905837358E-2</v>
      </c>
      <c r="E662" s="55">
        <f>SUM(C662:D662)</f>
        <v>1.0000000000000004</v>
      </c>
    </row>
    <row r="663" spans="1:16">
      <c r="B663" s="184" t="s">
        <v>140</v>
      </c>
    </row>
    <row r="664" spans="1:16">
      <c r="B664" s="153"/>
    </row>
    <row r="665" spans="1:16" ht="13.5" customHeight="1">
      <c r="A665" s="38"/>
      <c r="B665" s="37"/>
      <c r="C665" s="38"/>
      <c r="D665" s="38"/>
      <c r="E665" s="38"/>
      <c r="F665" s="38"/>
      <c r="G665" s="38"/>
      <c r="H665" s="38"/>
      <c r="I665" s="38"/>
      <c r="J665" s="38"/>
      <c r="K665" s="38"/>
      <c r="L665" s="38"/>
      <c r="M665" s="38"/>
      <c r="N665" s="38"/>
      <c r="O665" s="38"/>
      <c r="P665" s="38"/>
    </row>
    <row r="666" spans="1:16" ht="15">
      <c r="B666" s="348" t="s">
        <v>135</v>
      </c>
      <c r="C666" s="348"/>
      <c r="D666" s="348"/>
      <c r="E666" s="348"/>
      <c r="F666" s="348"/>
      <c r="G666" s="348"/>
      <c r="H666" s="348"/>
      <c r="I666" s="16"/>
      <c r="J666" s="16"/>
      <c r="K666" s="16"/>
      <c r="L666" s="16"/>
      <c r="M666" s="16"/>
      <c r="N666" s="16"/>
      <c r="O666" s="16"/>
    </row>
    <row r="667" spans="1:16" ht="15">
      <c r="B667" s="348" t="s">
        <v>247</v>
      </c>
      <c r="C667" s="348"/>
      <c r="D667" s="348"/>
      <c r="E667" s="348"/>
      <c r="F667" s="348"/>
      <c r="G667" s="348"/>
      <c r="H667" s="348"/>
      <c r="I667" s="16"/>
      <c r="J667" s="16"/>
      <c r="K667" s="16"/>
      <c r="L667" s="16"/>
      <c r="M667" s="16"/>
      <c r="N667" s="16"/>
      <c r="O667" s="16"/>
    </row>
    <row r="668" spans="1:16" ht="15">
      <c r="B668" s="348" t="s">
        <v>469</v>
      </c>
      <c r="C668" s="348"/>
      <c r="D668" s="348"/>
      <c r="E668" s="348"/>
      <c r="F668" s="348"/>
      <c r="G668" s="348"/>
      <c r="H668" s="348"/>
      <c r="I668" s="16"/>
      <c r="J668" s="16"/>
      <c r="K668" s="16"/>
      <c r="L668" s="16"/>
      <c r="M668" s="16"/>
      <c r="N668" s="16"/>
      <c r="O668" s="16"/>
    </row>
    <row r="669" spans="1:16">
      <c r="B669" s="312" t="s">
        <v>148</v>
      </c>
      <c r="C669" s="312"/>
      <c r="D669" s="312"/>
      <c r="E669" s="312"/>
      <c r="F669" s="312"/>
      <c r="G669" s="312"/>
      <c r="H669" s="312"/>
      <c r="I669" s="15"/>
      <c r="J669" s="15"/>
      <c r="K669" s="15"/>
      <c r="L669" s="15"/>
      <c r="M669" s="15"/>
      <c r="N669" s="15"/>
      <c r="O669" s="15"/>
    </row>
    <row r="670" spans="1:16">
      <c r="B670" s="76"/>
    </row>
    <row r="672" spans="1:16" ht="15">
      <c r="B672" s="61" t="s">
        <v>132</v>
      </c>
      <c r="C672" s="17" t="s">
        <v>441</v>
      </c>
      <c r="D672" s="61" t="s">
        <v>269</v>
      </c>
      <c r="E672" s="61" t="s">
        <v>440</v>
      </c>
      <c r="F672" s="61" t="s">
        <v>385</v>
      </c>
      <c r="G672" s="368" t="s">
        <v>141</v>
      </c>
      <c r="H672" s="368"/>
    </row>
    <row r="673" spans="2:15">
      <c r="B673" s="85" t="s">
        <v>133</v>
      </c>
      <c r="C673" s="106">
        <v>12</v>
      </c>
      <c r="D673" s="106">
        <v>20054.113760562766</v>
      </c>
      <c r="E673" s="106">
        <v>22345303</v>
      </c>
      <c r="F673" s="106">
        <v>87031731.295330241</v>
      </c>
      <c r="G673" s="388">
        <v>5304.0000200000131</v>
      </c>
      <c r="H673" s="388"/>
    </row>
    <row r="674" spans="2:15">
      <c r="B674" s="184" t="s">
        <v>140</v>
      </c>
    </row>
    <row r="677" spans="2:15" ht="32.25" customHeight="1">
      <c r="B677" s="334" t="s">
        <v>135</v>
      </c>
      <c r="C677" s="334"/>
      <c r="D677" s="334"/>
      <c r="E677" s="334"/>
      <c r="F677" s="16"/>
      <c r="G677" s="16"/>
      <c r="H677" s="16"/>
      <c r="I677" s="16"/>
      <c r="J677" s="16"/>
      <c r="K677" s="16"/>
      <c r="L677" s="16"/>
      <c r="M677" s="16"/>
      <c r="N677" s="16"/>
      <c r="O677" s="16"/>
    </row>
    <row r="678" spans="2:15" ht="15">
      <c r="B678" s="334" t="s">
        <v>247</v>
      </c>
      <c r="C678" s="334"/>
      <c r="D678" s="334"/>
      <c r="E678" s="334"/>
      <c r="F678" s="14"/>
      <c r="G678" s="16"/>
      <c r="H678" s="16"/>
      <c r="I678" s="16"/>
      <c r="J678" s="16"/>
      <c r="K678" s="16"/>
      <c r="L678" s="16"/>
      <c r="M678" s="16"/>
      <c r="N678" s="16"/>
      <c r="O678" s="16"/>
    </row>
    <row r="679" spans="2:15" ht="15">
      <c r="B679" s="348" t="s">
        <v>499</v>
      </c>
      <c r="C679" s="348"/>
      <c r="D679" s="348"/>
      <c r="E679" s="348"/>
      <c r="F679" s="16"/>
      <c r="G679" s="16"/>
      <c r="H679" s="16"/>
      <c r="I679" s="16"/>
      <c r="J679" s="16"/>
      <c r="K679" s="16"/>
      <c r="L679" s="16"/>
      <c r="M679" s="16"/>
      <c r="N679" s="16"/>
      <c r="O679" s="16"/>
    </row>
    <row r="680" spans="2:15">
      <c r="B680" s="312" t="s">
        <v>148</v>
      </c>
      <c r="C680" s="312"/>
      <c r="D680" s="312"/>
      <c r="E680" s="312"/>
      <c r="F680" s="15"/>
      <c r="G680" s="15"/>
      <c r="H680" s="15"/>
      <c r="I680" s="15"/>
      <c r="J680" s="15"/>
      <c r="K680" s="15"/>
      <c r="L680" s="15"/>
      <c r="M680" s="15"/>
      <c r="N680" s="15"/>
      <c r="O680" s="15"/>
    </row>
    <row r="682" spans="2:15" ht="15">
      <c r="B682" s="62" t="s">
        <v>132</v>
      </c>
      <c r="C682" s="62" t="s">
        <v>14</v>
      </c>
      <c r="D682" s="62" t="s">
        <v>15</v>
      </c>
      <c r="E682" s="61" t="s">
        <v>9</v>
      </c>
    </row>
    <row r="683" spans="2:15">
      <c r="B683" s="118" t="s">
        <v>133</v>
      </c>
      <c r="C683" s="77">
        <v>4831.7903900000174</v>
      </c>
      <c r="D683" s="77">
        <v>142.44992999999994</v>
      </c>
      <c r="E683" s="52">
        <v>4974.2403200000163</v>
      </c>
    </row>
    <row r="684" spans="2:15">
      <c r="B684" s="121" t="s">
        <v>134</v>
      </c>
      <c r="C684" s="53">
        <f>+C683/E683</f>
        <v>0.97136247530557618</v>
      </c>
      <c r="D684" s="53">
        <f>+D683/E683</f>
        <v>2.8637524694423988E-2</v>
      </c>
      <c r="E684" s="55">
        <f>SUM(C684:D684)</f>
        <v>1.0000000000000002</v>
      </c>
    </row>
    <row r="685" spans="2:15">
      <c r="B685" s="184" t="s">
        <v>140</v>
      </c>
    </row>
    <row r="686" spans="2:15">
      <c r="B686" s="153"/>
    </row>
    <row r="688" spans="2:15" ht="15">
      <c r="B688" s="348" t="s">
        <v>135</v>
      </c>
      <c r="C688" s="348"/>
      <c r="D688" s="348"/>
      <c r="E688" s="348"/>
      <c r="F688" s="348"/>
      <c r="G688" s="348"/>
      <c r="H688" s="348"/>
      <c r="I688" s="16"/>
      <c r="J688" s="16"/>
      <c r="K688" s="16"/>
      <c r="L688" s="16"/>
      <c r="M688" s="16"/>
      <c r="N688" s="16"/>
      <c r="O688" s="16"/>
    </row>
    <row r="689" spans="2:15" ht="15">
      <c r="B689" s="348" t="s">
        <v>247</v>
      </c>
      <c r="C689" s="348"/>
      <c r="D689" s="348"/>
      <c r="E689" s="348"/>
      <c r="F689" s="348"/>
      <c r="G689" s="348"/>
      <c r="H689" s="348"/>
      <c r="I689" s="16"/>
      <c r="J689" s="16"/>
      <c r="K689" s="16"/>
      <c r="L689" s="16"/>
      <c r="M689" s="16"/>
      <c r="N689" s="16"/>
      <c r="O689" s="16"/>
    </row>
    <row r="690" spans="2:15" ht="15">
      <c r="B690" s="348" t="s">
        <v>268</v>
      </c>
      <c r="C690" s="348"/>
      <c r="D690" s="348"/>
      <c r="E690" s="348"/>
      <c r="F690" s="348"/>
      <c r="G690" s="348"/>
      <c r="H690" s="348"/>
      <c r="I690" s="16"/>
      <c r="J690" s="16"/>
      <c r="K690" s="16"/>
      <c r="L690" s="16"/>
      <c r="M690" s="16"/>
      <c r="N690" s="16"/>
      <c r="O690" s="16"/>
    </row>
    <row r="691" spans="2:15">
      <c r="B691" s="312" t="s">
        <v>148</v>
      </c>
      <c r="C691" s="312"/>
      <c r="D691" s="312"/>
      <c r="E691" s="312"/>
      <c r="F691" s="312"/>
      <c r="G691" s="312"/>
      <c r="H691" s="312"/>
      <c r="I691" s="15"/>
      <c r="J691" s="15"/>
      <c r="K691" s="15"/>
      <c r="L691" s="15"/>
      <c r="M691" s="15"/>
      <c r="N691" s="15"/>
      <c r="O691" s="15"/>
    </row>
    <row r="693" spans="2:15" ht="15">
      <c r="B693" s="367" t="s">
        <v>132</v>
      </c>
      <c r="C693" s="327" t="s">
        <v>485</v>
      </c>
      <c r="D693" s="329"/>
      <c r="E693" s="407"/>
      <c r="F693" s="408" t="s">
        <v>271</v>
      </c>
      <c r="G693" s="329"/>
      <c r="H693" s="407"/>
    </row>
    <row r="694" spans="2:15" ht="15">
      <c r="B694" s="367"/>
      <c r="C694" s="62" t="s">
        <v>14</v>
      </c>
      <c r="D694" s="62" t="s">
        <v>15</v>
      </c>
      <c r="E694" s="61" t="s">
        <v>9</v>
      </c>
      <c r="F694" s="62" t="s">
        <v>14</v>
      </c>
      <c r="G694" s="62" t="s">
        <v>15</v>
      </c>
      <c r="H694" s="61" t="s">
        <v>9</v>
      </c>
    </row>
    <row r="695" spans="2:15">
      <c r="B695" s="118" t="s">
        <v>133</v>
      </c>
      <c r="C695" s="126">
        <v>4943.0161600000165</v>
      </c>
      <c r="D695" s="126">
        <v>31.224160000000001</v>
      </c>
      <c r="E695" s="127">
        <v>4974.2403200000163</v>
      </c>
      <c r="F695" s="126">
        <v>1709.6026200000053</v>
      </c>
      <c r="G695" s="126">
        <v>3264.6376999999979</v>
      </c>
      <c r="H695" s="127">
        <v>4974.2403200000163</v>
      </c>
    </row>
    <row r="696" spans="2:15">
      <c r="B696" s="121" t="s">
        <v>134</v>
      </c>
      <c r="C696" s="53">
        <f>+C695/E695</f>
        <v>0.99372282841372661</v>
      </c>
      <c r="D696" s="53">
        <f>+D695/E695</f>
        <v>6.2771715862734792E-3</v>
      </c>
      <c r="E696" s="55">
        <f>SUM(C696:D696)</f>
        <v>1</v>
      </c>
      <c r="F696" s="53">
        <f>+F695/H695</f>
        <v>0.34369119906132717</v>
      </c>
      <c r="G696" s="53">
        <f>+G695/H695</f>
        <v>0.65630880093867028</v>
      </c>
      <c r="H696" s="55">
        <f>SUM(F696:G696)</f>
        <v>0.99999999999999745</v>
      </c>
    </row>
    <row r="697" spans="2:15">
      <c r="B697" s="184" t="s">
        <v>140</v>
      </c>
    </row>
    <row r="700" spans="2:15" ht="15">
      <c r="B700" s="348" t="s">
        <v>135</v>
      </c>
      <c r="C700" s="348"/>
      <c r="D700" s="348"/>
      <c r="E700" s="348"/>
      <c r="F700" s="348"/>
      <c r="G700" s="16"/>
      <c r="H700" s="16"/>
      <c r="I700" s="16"/>
      <c r="J700" s="16"/>
      <c r="K700" s="16"/>
      <c r="L700" s="16"/>
      <c r="M700" s="16"/>
      <c r="N700" s="16"/>
      <c r="O700" s="16"/>
    </row>
    <row r="701" spans="2:15" ht="15">
      <c r="B701" s="348" t="s">
        <v>247</v>
      </c>
      <c r="C701" s="348"/>
      <c r="D701" s="348"/>
      <c r="E701" s="348"/>
      <c r="F701" s="348"/>
      <c r="G701" s="348"/>
      <c r="H701" s="348"/>
      <c r="I701" s="16"/>
      <c r="J701" s="16"/>
      <c r="K701" s="16"/>
      <c r="L701" s="16"/>
      <c r="M701" s="16"/>
      <c r="N701" s="16"/>
      <c r="O701" s="16"/>
    </row>
    <row r="702" spans="2:15" ht="15">
      <c r="B702" s="348" t="s">
        <v>270</v>
      </c>
      <c r="C702" s="348"/>
      <c r="D702" s="348"/>
      <c r="E702" s="348"/>
      <c r="F702" s="348"/>
      <c r="G702" s="348"/>
      <c r="H702" s="348"/>
      <c r="I702" s="16"/>
      <c r="J702" s="16"/>
      <c r="K702" s="16"/>
      <c r="L702" s="16"/>
      <c r="M702" s="16"/>
      <c r="N702" s="16"/>
      <c r="O702" s="16"/>
    </row>
    <row r="703" spans="2:15">
      <c r="B703" s="312" t="s">
        <v>148</v>
      </c>
      <c r="C703" s="312"/>
      <c r="D703" s="312"/>
      <c r="E703" s="312"/>
      <c r="F703" s="312"/>
      <c r="G703" s="312"/>
      <c r="H703" s="312"/>
      <c r="I703" s="15"/>
      <c r="J703" s="15"/>
      <c r="K703" s="15"/>
      <c r="L703" s="15"/>
      <c r="M703" s="15"/>
      <c r="N703" s="15"/>
      <c r="O703" s="15"/>
    </row>
    <row r="705" spans="2:15" ht="15">
      <c r="B705" s="61" t="s">
        <v>132</v>
      </c>
      <c r="C705" s="368" t="s">
        <v>485</v>
      </c>
      <c r="D705" s="368"/>
      <c r="E705" s="368" t="s">
        <v>271</v>
      </c>
      <c r="F705" s="368"/>
    </row>
    <row r="706" spans="2:15">
      <c r="B706" s="360" t="s">
        <v>133</v>
      </c>
      <c r="C706" s="351" t="s">
        <v>269</v>
      </c>
      <c r="D706" s="351"/>
      <c r="E706" s="351" t="s">
        <v>269</v>
      </c>
      <c r="F706" s="351"/>
    </row>
    <row r="707" spans="2:15">
      <c r="B707" s="360"/>
      <c r="C707" s="374">
        <v>0.79302058840527945</v>
      </c>
      <c r="D707" s="374"/>
      <c r="E707" s="374">
        <v>0.61670865730189361</v>
      </c>
      <c r="F707" s="374"/>
    </row>
    <row r="708" spans="2:15">
      <c r="B708" s="184" t="s">
        <v>140</v>
      </c>
    </row>
    <row r="711" spans="2:15" ht="15">
      <c r="B711" s="334" t="s">
        <v>135</v>
      </c>
      <c r="C711" s="334"/>
      <c r="D711" s="334"/>
      <c r="E711" s="334"/>
      <c r="F711" s="16"/>
      <c r="G711" s="16"/>
      <c r="H711" s="16"/>
      <c r="I711" s="16"/>
      <c r="J711" s="16"/>
      <c r="K711" s="16"/>
      <c r="L711" s="16"/>
      <c r="M711" s="16"/>
      <c r="N711" s="16"/>
      <c r="O711" s="16"/>
    </row>
    <row r="712" spans="2:15" ht="15">
      <c r="B712" s="348" t="s">
        <v>247</v>
      </c>
      <c r="C712" s="348"/>
      <c r="D712" s="348"/>
      <c r="E712" s="348"/>
      <c r="F712" s="16"/>
      <c r="G712" s="348"/>
      <c r="H712" s="348"/>
      <c r="I712" s="16"/>
      <c r="J712" s="16"/>
      <c r="K712" s="16"/>
      <c r="L712" s="16"/>
      <c r="M712" s="16"/>
      <c r="N712" s="16"/>
      <c r="O712" s="16"/>
    </row>
    <row r="713" spans="2:15" ht="34.5" customHeight="1">
      <c r="B713" s="334" t="s">
        <v>272</v>
      </c>
      <c r="C713" s="334"/>
      <c r="D713" s="334"/>
      <c r="E713" s="334"/>
      <c r="F713" s="16"/>
      <c r="G713" s="348"/>
      <c r="H713" s="348"/>
      <c r="I713" s="16"/>
      <c r="J713" s="16"/>
      <c r="K713" s="16"/>
      <c r="L713" s="16"/>
      <c r="M713" s="16"/>
      <c r="N713" s="16"/>
      <c r="O713" s="16"/>
    </row>
    <row r="714" spans="2:15">
      <c r="B714" s="312" t="s">
        <v>266</v>
      </c>
      <c r="C714" s="312"/>
      <c r="D714" s="312"/>
      <c r="E714" s="312"/>
      <c r="F714" s="15"/>
      <c r="G714" s="312"/>
      <c r="H714" s="312"/>
      <c r="I714" s="15"/>
      <c r="J714" s="15"/>
      <c r="K714" s="15"/>
      <c r="L714" s="15"/>
      <c r="M714" s="15"/>
      <c r="N714" s="15"/>
      <c r="O714" s="15"/>
    </row>
    <row r="716" spans="2:15" ht="15">
      <c r="B716" s="61" t="s">
        <v>132</v>
      </c>
      <c r="C716" s="62" t="s">
        <v>14</v>
      </c>
      <c r="D716" s="62" t="s">
        <v>15</v>
      </c>
      <c r="E716" s="61" t="s">
        <v>9</v>
      </c>
    </row>
    <row r="717" spans="2:15">
      <c r="B717" s="118" t="s">
        <v>133</v>
      </c>
      <c r="C717" s="126">
        <v>362.62017000000003</v>
      </c>
      <c r="D717" s="126">
        <v>4941.3798500000075</v>
      </c>
      <c r="E717" s="127">
        <v>5304.0000200000131</v>
      </c>
    </row>
    <row r="718" spans="2:15">
      <c r="B718" s="121" t="s">
        <v>134</v>
      </c>
      <c r="C718" s="53">
        <f>+C717/E717</f>
        <v>6.836730177840368E-2</v>
      </c>
      <c r="D718" s="53">
        <f>+D717/E717</f>
        <v>0.93163269822159522</v>
      </c>
      <c r="E718" s="55">
        <f>SUM(C718:D718)</f>
        <v>0.99999999999999889</v>
      </c>
    </row>
    <row r="719" spans="2:15">
      <c r="B719" s="184" t="s">
        <v>140</v>
      </c>
    </row>
    <row r="722" spans="2:15" ht="15.75" customHeight="1">
      <c r="B722" s="334" t="s">
        <v>135</v>
      </c>
      <c r="C722" s="334"/>
      <c r="D722" s="334"/>
      <c r="E722" s="334"/>
      <c r="F722" s="334"/>
      <c r="G722" s="334"/>
      <c r="H722" s="334"/>
      <c r="I722" s="16"/>
      <c r="J722" s="16"/>
      <c r="K722" s="16"/>
      <c r="L722" s="16"/>
      <c r="M722" s="16"/>
      <c r="N722" s="16"/>
      <c r="O722" s="16"/>
    </row>
    <row r="723" spans="2:15" ht="15.75" customHeight="1">
      <c r="B723" s="348" t="s">
        <v>247</v>
      </c>
      <c r="C723" s="348"/>
      <c r="D723" s="348"/>
      <c r="E723" s="348"/>
      <c r="F723" s="348"/>
      <c r="G723" s="348"/>
      <c r="H723" s="348"/>
      <c r="I723" s="16"/>
      <c r="J723" s="16"/>
      <c r="K723" s="16"/>
      <c r="L723" s="16"/>
      <c r="M723" s="16"/>
      <c r="N723" s="16"/>
      <c r="O723" s="16"/>
    </row>
    <row r="724" spans="2:15" ht="15.75" customHeight="1">
      <c r="B724" s="348" t="s">
        <v>273</v>
      </c>
      <c r="C724" s="348"/>
      <c r="D724" s="348"/>
      <c r="E724" s="348"/>
      <c r="F724" s="348"/>
      <c r="G724" s="348"/>
      <c r="H724" s="348"/>
      <c r="I724" s="16"/>
      <c r="J724" s="16"/>
      <c r="K724" s="16"/>
      <c r="L724" s="16"/>
      <c r="M724" s="16"/>
      <c r="N724" s="16"/>
      <c r="O724" s="16"/>
    </row>
    <row r="725" spans="2:15" ht="15.75" customHeight="1">
      <c r="B725" s="312" t="s">
        <v>148</v>
      </c>
      <c r="C725" s="312"/>
      <c r="D725" s="312"/>
      <c r="E725" s="312"/>
      <c r="F725" s="312"/>
      <c r="G725" s="312"/>
      <c r="H725" s="312"/>
      <c r="I725" s="15"/>
      <c r="J725" s="15"/>
      <c r="K725" s="15"/>
      <c r="L725" s="15"/>
      <c r="M725" s="15"/>
      <c r="N725" s="15"/>
      <c r="O725" s="15"/>
    </row>
    <row r="727" spans="2:15" ht="15">
      <c r="B727" s="61" t="s">
        <v>132</v>
      </c>
      <c r="C727" s="17" t="s">
        <v>441</v>
      </c>
      <c r="D727" s="61" t="s">
        <v>269</v>
      </c>
      <c r="E727" s="61" t="s">
        <v>440</v>
      </c>
      <c r="F727" s="61" t="s">
        <v>385</v>
      </c>
      <c r="G727" s="368" t="s">
        <v>141</v>
      </c>
      <c r="H727" s="368"/>
    </row>
    <row r="728" spans="2:15">
      <c r="B728" s="85" t="s">
        <v>133</v>
      </c>
      <c r="C728" s="106">
        <v>0.01</v>
      </c>
      <c r="D728" s="106">
        <v>113.62848597942028</v>
      </c>
      <c r="E728" s="106">
        <v>30000</v>
      </c>
      <c r="F728" s="106">
        <v>41203.980902700001</v>
      </c>
      <c r="G728" s="386">
        <v>5304.0000200000131</v>
      </c>
      <c r="H728" s="387"/>
    </row>
    <row r="729" spans="2:15">
      <c r="B729" s="184" t="s">
        <v>140</v>
      </c>
    </row>
    <row r="732" spans="2:15" ht="15.75" customHeight="1">
      <c r="B732" s="334" t="s">
        <v>135</v>
      </c>
      <c r="C732" s="334"/>
      <c r="D732" s="334"/>
      <c r="E732" s="334"/>
      <c r="F732" s="334"/>
      <c r="G732" s="334"/>
      <c r="H732" s="334"/>
      <c r="I732" s="16"/>
      <c r="J732" s="16"/>
      <c r="K732" s="16"/>
      <c r="L732" s="16"/>
      <c r="M732" s="16"/>
      <c r="N732" s="16"/>
      <c r="O732" s="16"/>
    </row>
    <row r="733" spans="2:15" ht="15.75" customHeight="1">
      <c r="B733" s="348" t="s">
        <v>247</v>
      </c>
      <c r="C733" s="348"/>
      <c r="D733" s="348"/>
      <c r="E733" s="348"/>
      <c r="F733" s="348"/>
      <c r="G733" s="348"/>
      <c r="H733" s="348"/>
      <c r="I733" s="16"/>
      <c r="J733" s="16"/>
      <c r="K733" s="16"/>
      <c r="L733" s="16"/>
      <c r="M733" s="16"/>
      <c r="N733" s="16"/>
      <c r="O733" s="16"/>
    </row>
    <row r="734" spans="2:15" ht="15.75" customHeight="1">
      <c r="B734" s="348" t="s">
        <v>275</v>
      </c>
      <c r="C734" s="348"/>
      <c r="D734" s="348"/>
      <c r="E734" s="348"/>
      <c r="F734" s="348"/>
      <c r="G734" s="348"/>
      <c r="H734" s="348"/>
      <c r="I734" s="16"/>
      <c r="J734" s="16"/>
      <c r="K734" s="16"/>
      <c r="L734" s="16"/>
      <c r="M734" s="16"/>
      <c r="N734" s="16"/>
      <c r="O734" s="16"/>
    </row>
    <row r="735" spans="2:15" ht="15.75" customHeight="1">
      <c r="B735" s="312" t="s">
        <v>148</v>
      </c>
      <c r="C735" s="312"/>
      <c r="D735" s="312"/>
      <c r="E735" s="312"/>
      <c r="F735" s="312"/>
      <c r="G735" s="312"/>
      <c r="H735" s="312"/>
      <c r="I735" s="15"/>
      <c r="J735" s="15"/>
      <c r="K735" s="15"/>
      <c r="L735" s="15"/>
      <c r="M735" s="15"/>
      <c r="N735" s="15"/>
      <c r="O735" s="15"/>
    </row>
    <row r="737" spans="2:15" ht="15">
      <c r="B737" s="61" t="s">
        <v>132</v>
      </c>
      <c r="C737" s="17" t="s">
        <v>441</v>
      </c>
      <c r="D737" s="61" t="s">
        <v>269</v>
      </c>
      <c r="E737" s="61" t="s">
        <v>440</v>
      </c>
      <c r="F737" s="61" t="s">
        <v>385</v>
      </c>
      <c r="G737" s="368" t="s">
        <v>141</v>
      </c>
      <c r="H737" s="368"/>
    </row>
    <row r="738" spans="2:15">
      <c r="B738" s="85" t="s">
        <v>133</v>
      </c>
      <c r="C738" s="122">
        <v>1</v>
      </c>
      <c r="D738" s="122">
        <v>11.838755532917626</v>
      </c>
      <c r="E738" s="122">
        <v>24</v>
      </c>
      <c r="F738" s="122">
        <v>4280.3793699999978</v>
      </c>
      <c r="G738" s="386">
        <v>5304.0000200000131</v>
      </c>
      <c r="H738" s="387"/>
    </row>
    <row r="739" spans="2:15">
      <c r="B739" s="184" t="s">
        <v>140</v>
      </c>
    </row>
    <row r="742" spans="2:15" ht="15.75" customHeight="1">
      <c r="B742" s="334" t="s">
        <v>135</v>
      </c>
      <c r="C742" s="334"/>
      <c r="D742" s="334"/>
      <c r="E742" s="334"/>
      <c r="F742" s="334"/>
      <c r="G742" s="334"/>
      <c r="H742" s="334"/>
      <c r="I742" s="16"/>
      <c r="J742" s="16"/>
      <c r="K742" s="16"/>
      <c r="L742" s="16"/>
      <c r="M742" s="16"/>
      <c r="N742" s="16"/>
      <c r="O742" s="16"/>
    </row>
    <row r="743" spans="2:15" ht="15.75" customHeight="1">
      <c r="B743" s="348" t="s">
        <v>247</v>
      </c>
      <c r="C743" s="348"/>
      <c r="D743" s="348"/>
      <c r="E743" s="348"/>
      <c r="F743" s="348"/>
      <c r="G743" s="348"/>
      <c r="H743" s="348"/>
      <c r="I743" s="16"/>
      <c r="J743" s="16"/>
      <c r="K743" s="16"/>
      <c r="L743" s="16"/>
      <c r="M743" s="16"/>
      <c r="N743" s="16"/>
      <c r="O743" s="16"/>
    </row>
    <row r="744" spans="2:15" ht="15.75" customHeight="1">
      <c r="B744" s="348" t="s">
        <v>277</v>
      </c>
      <c r="C744" s="348"/>
      <c r="D744" s="348"/>
      <c r="E744" s="348"/>
      <c r="F744" s="348"/>
      <c r="G744" s="348"/>
      <c r="H744" s="348"/>
      <c r="I744" s="16"/>
      <c r="J744" s="16"/>
      <c r="K744" s="16"/>
      <c r="L744" s="16"/>
      <c r="M744" s="16"/>
      <c r="N744" s="16"/>
      <c r="O744" s="16"/>
    </row>
    <row r="745" spans="2:15" ht="15.75" customHeight="1">
      <c r="B745" s="312" t="s">
        <v>148</v>
      </c>
      <c r="C745" s="312"/>
      <c r="D745" s="312"/>
      <c r="E745" s="312"/>
      <c r="F745" s="312"/>
      <c r="G745" s="312"/>
      <c r="H745" s="312"/>
      <c r="I745" s="15"/>
      <c r="J745" s="15"/>
      <c r="K745" s="15"/>
      <c r="L745" s="15"/>
      <c r="M745" s="15"/>
      <c r="N745" s="15"/>
      <c r="O745" s="15"/>
    </row>
    <row r="747" spans="2:15" ht="15">
      <c r="B747" s="61" t="s">
        <v>132</v>
      </c>
      <c r="C747" s="17" t="s">
        <v>441</v>
      </c>
      <c r="D747" s="61" t="s">
        <v>269</v>
      </c>
      <c r="E747" s="61" t="s">
        <v>440</v>
      </c>
      <c r="F747" s="61" t="s">
        <v>385</v>
      </c>
      <c r="G747" s="368" t="s">
        <v>141</v>
      </c>
      <c r="H747" s="368"/>
    </row>
    <row r="748" spans="2:15">
      <c r="B748" s="85" t="s">
        <v>133</v>
      </c>
      <c r="C748" s="122">
        <v>14</v>
      </c>
      <c r="D748" s="122">
        <v>313.44143236070317</v>
      </c>
      <c r="E748" s="122">
        <v>365</v>
      </c>
      <c r="F748" s="122">
        <v>1662493.3635100024</v>
      </c>
      <c r="G748" s="386">
        <v>5304.0000200000131</v>
      </c>
      <c r="H748" s="387"/>
    </row>
    <row r="749" spans="2:15">
      <c r="B749" s="184" t="s">
        <v>140</v>
      </c>
    </row>
    <row r="752" spans="2:15" ht="15">
      <c r="B752" s="334" t="s">
        <v>135</v>
      </c>
      <c r="C752" s="334"/>
      <c r="D752" s="334"/>
      <c r="E752" s="334"/>
      <c r="F752" s="16"/>
      <c r="G752" s="16"/>
      <c r="H752" s="16"/>
      <c r="I752" s="16"/>
      <c r="J752" s="16"/>
      <c r="K752" s="16"/>
      <c r="L752" s="16"/>
      <c r="M752" s="16"/>
      <c r="N752" s="16"/>
      <c r="O752" s="16"/>
    </row>
    <row r="753" spans="2:15" ht="15">
      <c r="B753" s="348" t="s">
        <v>247</v>
      </c>
      <c r="C753" s="348"/>
      <c r="D753" s="348"/>
      <c r="E753" s="348"/>
      <c r="F753" s="16"/>
      <c r="G753" s="348"/>
      <c r="H753" s="348"/>
      <c r="I753" s="16"/>
      <c r="J753" s="16"/>
      <c r="K753" s="16"/>
      <c r="L753" s="16"/>
      <c r="M753" s="16"/>
      <c r="N753" s="16"/>
      <c r="O753" s="16"/>
    </row>
    <row r="754" spans="2:15" ht="15">
      <c r="B754" s="334" t="s">
        <v>278</v>
      </c>
      <c r="C754" s="334"/>
      <c r="D754" s="334"/>
      <c r="E754" s="334"/>
      <c r="F754" s="16"/>
      <c r="G754" s="348"/>
      <c r="H754" s="348"/>
      <c r="I754" s="16"/>
      <c r="J754" s="16"/>
      <c r="K754" s="16"/>
      <c r="L754" s="16"/>
      <c r="M754" s="16"/>
      <c r="N754" s="16"/>
      <c r="O754" s="16"/>
    </row>
    <row r="755" spans="2:15">
      <c r="B755" s="312" t="s">
        <v>266</v>
      </c>
      <c r="C755" s="312"/>
      <c r="D755" s="312"/>
      <c r="E755" s="312"/>
      <c r="F755" s="15"/>
      <c r="G755" s="312"/>
      <c r="H755" s="312"/>
      <c r="I755" s="15"/>
      <c r="J755" s="15"/>
      <c r="K755" s="15"/>
      <c r="L755" s="15"/>
      <c r="M755" s="15"/>
      <c r="N755" s="15"/>
      <c r="O755" s="15"/>
    </row>
    <row r="757" spans="2:15" ht="15">
      <c r="B757" s="61" t="s">
        <v>132</v>
      </c>
      <c r="C757" s="62" t="s">
        <v>14</v>
      </c>
      <c r="D757" s="62" t="s">
        <v>15</v>
      </c>
      <c r="E757" s="61" t="s">
        <v>9</v>
      </c>
    </row>
    <row r="758" spans="2:15">
      <c r="B758" s="118" t="s">
        <v>133</v>
      </c>
      <c r="C758" s="126">
        <v>464.69688000000025</v>
      </c>
      <c r="D758" s="126">
        <v>4839.3031400000045</v>
      </c>
      <c r="E758" s="127">
        <v>5304.0000200000131</v>
      </c>
    </row>
    <row r="759" spans="2:15">
      <c r="B759" s="121" t="s">
        <v>134</v>
      </c>
      <c r="C759" s="53">
        <f>+C758/E758</f>
        <v>8.7612533606287415E-2</v>
      </c>
      <c r="D759" s="53">
        <f>+D758/E758</f>
        <v>0.91238746639371104</v>
      </c>
      <c r="E759" s="128">
        <f>SUM(C759:D759)</f>
        <v>0.99999999999999845</v>
      </c>
    </row>
    <row r="760" spans="2:15">
      <c r="B760" s="184" t="s">
        <v>140</v>
      </c>
    </row>
    <row r="763" spans="2:15" ht="15">
      <c r="B763" s="334" t="s">
        <v>135</v>
      </c>
      <c r="C763" s="334"/>
      <c r="D763" s="334"/>
      <c r="E763" s="334"/>
      <c r="F763" s="16"/>
      <c r="G763" s="16"/>
      <c r="H763" s="16"/>
      <c r="I763" s="16"/>
      <c r="J763" s="16"/>
      <c r="K763" s="16"/>
      <c r="L763" s="16"/>
      <c r="M763" s="16"/>
      <c r="N763" s="16"/>
      <c r="O763" s="16"/>
    </row>
    <row r="764" spans="2:15" ht="15">
      <c r="B764" s="348" t="s">
        <v>247</v>
      </c>
      <c r="C764" s="348"/>
      <c r="D764" s="348"/>
      <c r="E764" s="348"/>
      <c r="F764" s="16"/>
      <c r="G764" s="348"/>
      <c r="H764" s="348"/>
      <c r="I764" s="16"/>
      <c r="J764" s="16"/>
      <c r="K764" s="16"/>
      <c r="L764" s="16"/>
      <c r="M764" s="16"/>
      <c r="N764" s="16"/>
      <c r="O764" s="16"/>
    </row>
    <row r="765" spans="2:15" ht="15">
      <c r="B765" s="334" t="s">
        <v>280</v>
      </c>
      <c r="C765" s="334"/>
      <c r="D765" s="334"/>
      <c r="E765" s="334"/>
      <c r="F765" s="16"/>
      <c r="G765" s="348"/>
      <c r="H765" s="348"/>
      <c r="I765" s="16"/>
      <c r="J765" s="16"/>
      <c r="K765" s="16"/>
      <c r="L765" s="16"/>
      <c r="M765" s="16"/>
      <c r="N765" s="16"/>
      <c r="O765" s="16"/>
    </row>
    <row r="766" spans="2:15">
      <c r="B766" s="312" t="s">
        <v>266</v>
      </c>
      <c r="C766" s="312"/>
      <c r="D766" s="312"/>
      <c r="E766" s="312"/>
      <c r="F766" s="15"/>
      <c r="G766" s="312"/>
      <c r="H766" s="312"/>
      <c r="I766" s="15"/>
      <c r="J766" s="15"/>
      <c r="K766" s="15"/>
      <c r="L766" s="15"/>
      <c r="M766" s="15"/>
      <c r="N766" s="15"/>
      <c r="O766" s="15"/>
    </row>
    <row r="768" spans="2:15" ht="15">
      <c r="B768" s="61" t="s">
        <v>132</v>
      </c>
      <c r="C768" s="62" t="s">
        <v>14</v>
      </c>
      <c r="D768" s="62" t="s">
        <v>15</v>
      </c>
      <c r="E768" s="61" t="s">
        <v>9</v>
      </c>
    </row>
    <row r="769" spans="2:15">
      <c r="B769" s="118" t="s">
        <v>133</v>
      </c>
      <c r="C769" s="126">
        <v>312.68681999999961</v>
      </c>
      <c r="D769" s="126">
        <v>152.01005999999995</v>
      </c>
      <c r="E769" s="127">
        <v>464.69688000000025</v>
      </c>
    </row>
    <row r="770" spans="2:15">
      <c r="B770" s="121" t="s">
        <v>134</v>
      </c>
      <c r="C770" s="53">
        <f>+C769/E769</f>
        <v>0.67288340735147489</v>
      </c>
      <c r="D770" s="53">
        <f>+D769/E769</f>
        <v>0.32711659264852366</v>
      </c>
      <c r="E770" s="128">
        <f>SUM(C770:D770)</f>
        <v>0.99999999999999856</v>
      </c>
    </row>
    <row r="771" spans="2:15">
      <c r="B771" s="184" t="s">
        <v>140</v>
      </c>
    </row>
    <row r="774" spans="2:15" ht="15">
      <c r="B774" s="334" t="s">
        <v>135</v>
      </c>
      <c r="C774" s="334"/>
      <c r="D774" s="334"/>
      <c r="E774" s="334"/>
      <c r="F774" s="16"/>
      <c r="G774" s="16"/>
      <c r="H774" s="16"/>
      <c r="I774" s="16"/>
      <c r="J774" s="16"/>
      <c r="K774" s="16"/>
      <c r="L774" s="16"/>
      <c r="M774" s="16"/>
      <c r="N774" s="16"/>
      <c r="O774" s="16"/>
    </row>
    <row r="775" spans="2:15" ht="15">
      <c r="B775" s="348" t="s">
        <v>247</v>
      </c>
      <c r="C775" s="348"/>
      <c r="D775" s="348"/>
      <c r="E775" s="348"/>
      <c r="F775" s="16"/>
      <c r="G775" s="348"/>
      <c r="H775" s="348"/>
      <c r="I775" s="16"/>
      <c r="J775" s="16"/>
      <c r="K775" s="16"/>
      <c r="L775" s="16"/>
      <c r="M775" s="16"/>
      <c r="N775" s="16"/>
      <c r="O775" s="16"/>
    </row>
    <row r="776" spans="2:15" ht="15">
      <c r="B776" s="334" t="s">
        <v>501</v>
      </c>
      <c r="C776" s="334"/>
      <c r="D776" s="334"/>
      <c r="E776" s="334"/>
      <c r="F776" s="16"/>
      <c r="G776" s="348"/>
      <c r="H776" s="348"/>
      <c r="I776" s="16"/>
      <c r="J776" s="16"/>
      <c r="K776" s="16"/>
      <c r="L776" s="16"/>
      <c r="M776" s="16"/>
      <c r="N776" s="16"/>
      <c r="O776" s="16"/>
    </row>
    <row r="777" spans="2:15">
      <c r="B777" s="312" t="s">
        <v>266</v>
      </c>
      <c r="C777" s="312"/>
      <c r="D777" s="312"/>
      <c r="E777" s="312"/>
      <c r="F777" s="15"/>
      <c r="G777" s="312"/>
      <c r="H777" s="312"/>
      <c r="I777" s="15"/>
      <c r="J777" s="15"/>
      <c r="K777" s="15"/>
      <c r="L777" s="15"/>
      <c r="M777" s="15"/>
      <c r="N777" s="15"/>
      <c r="O777" s="15"/>
    </row>
    <row r="779" spans="2:15" ht="15">
      <c r="B779" s="61" t="s">
        <v>132</v>
      </c>
      <c r="C779" s="62" t="s">
        <v>14</v>
      </c>
      <c r="D779" s="62" t="s">
        <v>15</v>
      </c>
      <c r="E779" s="61" t="s">
        <v>9</v>
      </c>
    </row>
    <row r="780" spans="2:15">
      <c r="B780" s="118" t="s">
        <v>133</v>
      </c>
      <c r="C780" s="126">
        <v>298.94507999999956</v>
      </c>
      <c r="D780" s="126">
        <v>13.74174</v>
      </c>
      <c r="E780" s="127">
        <v>312.68681999999961</v>
      </c>
    </row>
    <row r="781" spans="2:15">
      <c r="B781" s="121" t="s">
        <v>134</v>
      </c>
      <c r="C781" s="53">
        <f>+C780/E780</f>
        <v>0.95605270474783666</v>
      </c>
      <c r="D781" s="53">
        <f>+D780/E780</f>
        <v>4.3947295252163225E-2</v>
      </c>
      <c r="E781" s="128">
        <f>SUM(C781:D781)</f>
        <v>0.99999999999999989</v>
      </c>
    </row>
    <row r="782" spans="2:15">
      <c r="B782" s="184" t="s">
        <v>140</v>
      </c>
    </row>
    <row r="785" spans="2:15" ht="15.75" customHeight="1">
      <c r="B785" s="334" t="s">
        <v>135</v>
      </c>
      <c r="C785" s="334"/>
      <c r="D785" s="334"/>
      <c r="E785" s="334"/>
      <c r="F785" s="334"/>
      <c r="G785" s="334"/>
      <c r="H785" s="334"/>
      <c r="I785" s="16"/>
      <c r="J785" s="16"/>
      <c r="K785" s="16"/>
      <c r="L785" s="16"/>
      <c r="M785" s="16"/>
      <c r="N785" s="16"/>
      <c r="O785" s="16"/>
    </row>
    <row r="786" spans="2:15" ht="15.75" customHeight="1">
      <c r="B786" s="348" t="s">
        <v>247</v>
      </c>
      <c r="C786" s="348"/>
      <c r="D786" s="348"/>
      <c r="E786" s="348"/>
      <c r="F786" s="348"/>
      <c r="G786" s="348"/>
      <c r="H786" s="348"/>
      <c r="I786" s="16"/>
      <c r="J786" s="16"/>
      <c r="K786" s="16"/>
      <c r="L786" s="16"/>
      <c r="M786" s="16"/>
      <c r="N786" s="16"/>
      <c r="O786" s="16"/>
    </row>
    <row r="787" spans="2:15" ht="15.75" customHeight="1">
      <c r="B787" s="348" t="s">
        <v>500</v>
      </c>
      <c r="C787" s="348"/>
      <c r="D787" s="348"/>
      <c r="E787" s="348"/>
      <c r="F787" s="348"/>
      <c r="G787" s="348"/>
      <c r="H787" s="348"/>
      <c r="I787" s="16"/>
      <c r="J787" s="16"/>
      <c r="K787" s="16"/>
      <c r="L787" s="16"/>
      <c r="M787" s="16"/>
      <c r="N787" s="16"/>
      <c r="O787" s="16"/>
    </row>
    <row r="788" spans="2:15" ht="15.75" customHeight="1">
      <c r="B788" s="312" t="s">
        <v>148</v>
      </c>
      <c r="C788" s="312"/>
      <c r="D788" s="312"/>
      <c r="E788" s="312"/>
      <c r="F788" s="312"/>
      <c r="G788" s="312"/>
      <c r="H788" s="312"/>
      <c r="I788" s="15"/>
      <c r="J788" s="15"/>
      <c r="K788" s="15"/>
      <c r="L788" s="15"/>
      <c r="M788" s="15"/>
      <c r="N788" s="15"/>
      <c r="O788" s="15"/>
    </row>
    <row r="790" spans="2:15" ht="15">
      <c r="B790" s="61" t="s">
        <v>132</v>
      </c>
      <c r="C790" s="17" t="s">
        <v>441</v>
      </c>
      <c r="D790" s="61" t="s">
        <v>269</v>
      </c>
      <c r="E790" s="61" t="s">
        <v>440</v>
      </c>
      <c r="F790" s="61" t="s">
        <v>385</v>
      </c>
      <c r="G790" s="368" t="s">
        <v>141</v>
      </c>
      <c r="H790" s="368"/>
    </row>
    <row r="791" spans="2:15">
      <c r="B791" s="85" t="s">
        <v>133</v>
      </c>
      <c r="C791" s="122">
        <v>1</v>
      </c>
      <c r="D791" s="122">
        <v>8913.9239694796124</v>
      </c>
      <c r="E791" s="122">
        <v>321597</v>
      </c>
      <c r="F791" s="122">
        <v>2664773.7141699963</v>
      </c>
      <c r="G791" s="386">
        <v>5304.0000200000131</v>
      </c>
      <c r="H791" s="387"/>
    </row>
    <row r="792" spans="2:15">
      <c r="B792" s="184" t="s">
        <v>140</v>
      </c>
    </row>
    <row r="795" spans="2:15" ht="15" customHeight="1">
      <c r="B795" s="334" t="s">
        <v>135</v>
      </c>
      <c r="C795" s="334"/>
      <c r="D795" s="334"/>
      <c r="E795" s="334"/>
      <c r="F795" s="334"/>
      <c r="G795" s="334"/>
      <c r="H795" s="334"/>
      <c r="I795" s="16"/>
      <c r="J795" s="16"/>
      <c r="K795" s="16"/>
      <c r="L795" s="16"/>
      <c r="M795" s="16"/>
      <c r="N795" s="16"/>
      <c r="O795" s="16"/>
    </row>
    <row r="796" spans="2:15" ht="15">
      <c r="B796" s="334" t="s">
        <v>247</v>
      </c>
      <c r="C796" s="334"/>
      <c r="D796" s="334"/>
      <c r="E796" s="334"/>
      <c r="F796" s="334"/>
      <c r="G796" s="334"/>
      <c r="H796" s="334"/>
      <c r="I796" s="16"/>
      <c r="J796" s="16"/>
      <c r="K796" s="16"/>
      <c r="L796" s="16"/>
      <c r="M796" s="16"/>
      <c r="N796" s="16"/>
      <c r="O796" s="16"/>
    </row>
    <row r="797" spans="2:15" ht="15" customHeight="1">
      <c r="B797" s="334" t="s">
        <v>286</v>
      </c>
      <c r="C797" s="334"/>
      <c r="D797" s="334"/>
      <c r="E797" s="334"/>
      <c r="F797" s="334"/>
      <c r="G797" s="334"/>
      <c r="H797" s="334"/>
      <c r="I797" s="16"/>
      <c r="J797" s="16"/>
      <c r="K797" s="16"/>
      <c r="L797" s="16"/>
      <c r="M797" s="16"/>
      <c r="N797" s="16"/>
      <c r="O797" s="16"/>
    </row>
    <row r="798" spans="2:15">
      <c r="B798" s="335" t="s">
        <v>266</v>
      </c>
      <c r="C798" s="335"/>
      <c r="D798" s="335"/>
      <c r="E798" s="335"/>
      <c r="F798" s="335"/>
      <c r="G798" s="335"/>
      <c r="H798" s="335"/>
      <c r="I798" s="15"/>
      <c r="J798" s="15"/>
      <c r="K798" s="15"/>
      <c r="L798" s="15"/>
      <c r="M798" s="15"/>
      <c r="N798" s="15"/>
      <c r="O798" s="15"/>
    </row>
    <row r="800" spans="2:15" ht="15">
      <c r="B800" s="367" t="s">
        <v>132</v>
      </c>
      <c r="C800" s="327" t="s">
        <v>284</v>
      </c>
      <c r="D800" s="329"/>
      <c r="E800" s="329"/>
      <c r="F800" s="327" t="s">
        <v>285</v>
      </c>
      <c r="G800" s="329"/>
      <c r="H800" s="328"/>
    </row>
    <row r="801" spans="2:15" ht="15">
      <c r="B801" s="367"/>
      <c r="C801" s="62" t="s">
        <v>14</v>
      </c>
      <c r="D801" s="62" t="s">
        <v>15</v>
      </c>
      <c r="E801" s="61" t="s">
        <v>9</v>
      </c>
      <c r="F801" s="62" t="s">
        <v>14</v>
      </c>
      <c r="G801" s="62" t="s">
        <v>15</v>
      </c>
      <c r="H801" s="61" t="s">
        <v>9</v>
      </c>
    </row>
    <row r="802" spans="2:15">
      <c r="B802" s="85" t="s">
        <v>133</v>
      </c>
      <c r="C802" s="126">
        <v>297.85913999999957</v>
      </c>
      <c r="D802" s="126">
        <v>1.0859399999999999</v>
      </c>
      <c r="E802" s="127">
        <v>298.94507999999956</v>
      </c>
      <c r="F802" s="126">
        <v>50.324290000000005</v>
      </c>
      <c r="G802" s="126">
        <v>248.62078999999932</v>
      </c>
      <c r="H802" s="127">
        <v>298.94507999999956</v>
      </c>
    </row>
    <row r="803" spans="2:15">
      <c r="B803" s="134" t="s">
        <v>134</v>
      </c>
      <c r="C803" s="53">
        <f>+C802/E802</f>
        <v>0.99636742641825715</v>
      </c>
      <c r="D803" s="53">
        <f>+D802/E802</f>
        <v>3.6325735817428454E-3</v>
      </c>
      <c r="E803" s="128">
        <f>SUM(C803:D803)</f>
        <v>1</v>
      </c>
      <c r="F803" s="53">
        <f>+F802/H802</f>
        <v>0.16833958264173499</v>
      </c>
      <c r="G803" s="53">
        <f>+G802/H802</f>
        <v>0.83166041735826424</v>
      </c>
      <c r="H803" s="128">
        <f>SUM(F803:G803)</f>
        <v>0.99999999999999922</v>
      </c>
    </row>
    <row r="804" spans="2:15">
      <c r="B804" s="184" t="s">
        <v>140</v>
      </c>
    </row>
    <row r="805" spans="2:15">
      <c r="B805" s="153"/>
    </row>
    <row r="806" spans="2:15">
      <c r="B806" s="153"/>
    </row>
    <row r="807" spans="2:15" ht="15.75" customHeight="1">
      <c r="B807" s="334" t="s">
        <v>135</v>
      </c>
      <c r="C807" s="334"/>
      <c r="D807" s="334"/>
      <c r="E807" s="334"/>
      <c r="F807" s="334"/>
      <c r="G807" s="334"/>
      <c r="H807" s="334"/>
      <c r="I807" s="334"/>
      <c r="J807" s="334"/>
      <c r="K807" s="334"/>
      <c r="L807" s="334"/>
      <c r="M807" s="16"/>
      <c r="N807" s="16"/>
      <c r="O807" s="16"/>
    </row>
    <row r="808" spans="2:15" ht="15.75" customHeight="1">
      <c r="B808" s="334" t="s">
        <v>247</v>
      </c>
      <c r="C808" s="334"/>
      <c r="D808" s="334"/>
      <c r="E808" s="334"/>
      <c r="F808" s="334"/>
      <c r="G808" s="334"/>
      <c r="H808" s="334"/>
      <c r="I808" s="334"/>
      <c r="J808" s="334"/>
      <c r="K808" s="334"/>
      <c r="L808" s="334"/>
      <c r="M808" s="16"/>
      <c r="N808" s="16"/>
      <c r="O808" s="16"/>
    </row>
    <row r="809" spans="2:15" ht="15.75" customHeight="1">
      <c r="B809" s="334" t="s">
        <v>282</v>
      </c>
      <c r="C809" s="334"/>
      <c r="D809" s="334"/>
      <c r="E809" s="334"/>
      <c r="F809" s="334"/>
      <c r="G809" s="334"/>
      <c r="H809" s="334"/>
      <c r="I809" s="334"/>
      <c r="J809" s="334"/>
      <c r="K809" s="334"/>
      <c r="L809" s="334"/>
      <c r="M809" s="16"/>
      <c r="N809" s="16"/>
      <c r="O809" s="16"/>
    </row>
    <row r="810" spans="2:15" ht="15.75" customHeight="1">
      <c r="B810" s="335" t="s">
        <v>289</v>
      </c>
      <c r="C810" s="335"/>
      <c r="D810" s="335"/>
      <c r="E810" s="335"/>
      <c r="F810" s="335"/>
      <c r="G810" s="335"/>
      <c r="H810" s="335"/>
      <c r="I810" s="335"/>
      <c r="J810" s="335"/>
      <c r="K810" s="335"/>
      <c r="L810" s="335"/>
      <c r="M810" s="15"/>
      <c r="N810" s="15"/>
      <c r="O810" s="15"/>
    </row>
    <row r="812" spans="2:15" ht="15">
      <c r="B812" s="367" t="s">
        <v>132</v>
      </c>
      <c r="C812" s="313" t="s">
        <v>287</v>
      </c>
      <c r="D812" s="314"/>
      <c r="E812" s="314"/>
      <c r="F812" s="314"/>
      <c r="G812" s="315"/>
      <c r="H812" s="313" t="s">
        <v>288</v>
      </c>
      <c r="I812" s="314"/>
      <c r="J812" s="314"/>
      <c r="K812" s="314"/>
      <c r="L812" s="368" t="s">
        <v>141</v>
      </c>
    </row>
    <row r="813" spans="2:15" ht="15" customHeight="1">
      <c r="B813" s="367"/>
      <c r="C813" s="17" t="s">
        <v>441</v>
      </c>
      <c r="D813" s="61" t="s">
        <v>269</v>
      </c>
      <c r="E813" s="61" t="s">
        <v>440</v>
      </c>
      <c r="F813" s="61" t="s">
        <v>385</v>
      </c>
      <c r="G813" s="47" t="s">
        <v>141</v>
      </c>
      <c r="H813" s="17" t="s">
        <v>441</v>
      </c>
      <c r="I813" s="61" t="s">
        <v>269</v>
      </c>
      <c r="J813" s="61" t="s">
        <v>440</v>
      </c>
      <c r="K813" s="61" t="s">
        <v>385</v>
      </c>
      <c r="L813" s="368"/>
    </row>
    <row r="814" spans="2:15">
      <c r="B814" s="85" t="s">
        <v>133</v>
      </c>
      <c r="C814" s="106">
        <v>0.02</v>
      </c>
      <c r="D814" s="122">
        <v>3055.5120559150928</v>
      </c>
      <c r="E814" s="122">
        <v>107342</v>
      </c>
      <c r="F814" s="122">
        <v>910112.19323450013</v>
      </c>
      <c r="G814" s="132">
        <v>5304.0000200000131</v>
      </c>
      <c r="H814" s="122">
        <v>0.7</v>
      </c>
      <c r="I814" s="122">
        <v>33416.570622560197</v>
      </c>
      <c r="J814" s="122">
        <v>307711</v>
      </c>
      <c r="K814" s="122">
        <v>1681665.1908152001</v>
      </c>
      <c r="L814" s="122">
        <v>5304.0000200000131</v>
      </c>
    </row>
    <row r="815" spans="2:15">
      <c r="B815" s="184" t="s">
        <v>140</v>
      </c>
    </row>
    <row r="816" spans="2:15">
      <c r="B816" s="153"/>
    </row>
    <row r="817" spans="2:15">
      <c r="B817" s="153"/>
    </row>
    <row r="818" spans="2:15">
      <c r="B818" s="153"/>
    </row>
    <row r="819" spans="2:15">
      <c r="B819" s="153"/>
    </row>
    <row r="820" spans="2:15" ht="15">
      <c r="B820" s="334" t="s">
        <v>135</v>
      </c>
      <c r="C820" s="334"/>
      <c r="D820" s="334"/>
      <c r="E820" s="334"/>
      <c r="F820" s="16"/>
      <c r="G820" s="16"/>
      <c r="H820" s="16"/>
      <c r="I820" s="16"/>
      <c r="J820" s="16"/>
      <c r="K820" s="16"/>
      <c r="L820" s="16"/>
      <c r="M820" s="16"/>
      <c r="N820" s="16"/>
      <c r="O820" s="16"/>
    </row>
    <row r="821" spans="2:15" ht="15">
      <c r="B821" s="348" t="s">
        <v>247</v>
      </c>
      <c r="C821" s="348"/>
      <c r="D821" s="348"/>
      <c r="E821" s="348"/>
      <c r="F821" s="16"/>
      <c r="G821" s="348"/>
      <c r="H821" s="348"/>
      <c r="I821" s="16"/>
      <c r="J821" s="16"/>
      <c r="K821" s="16"/>
      <c r="L821" s="16"/>
      <c r="M821" s="16"/>
      <c r="N821" s="16"/>
      <c r="O821" s="16"/>
    </row>
    <row r="822" spans="2:15" ht="15">
      <c r="B822" s="334" t="s">
        <v>290</v>
      </c>
      <c r="C822" s="334"/>
      <c r="D822" s="334"/>
      <c r="E822" s="334"/>
      <c r="F822" s="16"/>
      <c r="G822" s="348"/>
      <c r="H822" s="348"/>
      <c r="I822" s="16"/>
      <c r="J822" s="16"/>
      <c r="K822" s="16"/>
      <c r="L822" s="16"/>
      <c r="M822" s="16"/>
      <c r="N822" s="16"/>
      <c r="O822" s="16"/>
    </row>
    <row r="823" spans="2:15">
      <c r="B823" s="312" t="s">
        <v>266</v>
      </c>
      <c r="C823" s="312"/>
      <c r="D823" s="312"/>
      <c r="E823" s="312"/>
      <c r="F823" s="15"/>
      <c r="G823" s="312"/>
      <c r="H823" s="312"/>
      <c r="I823" s="15"/>
      <c r="J823" s="15"/>
      <c r="K823" s="15"/>
      <c r="L823" s="15"/>
      <c r="M823" s="15"/>
      <c r="N823" s="15"/>
      <c r="O823" s="15"/>
    </row>
    <row r="825" spans="2:15" ht="15">
      <c r="B825" s="61" t="s">
        <v>132</v>
      </c>
      <c r="C825" s="62" t="s">
        <v>14</v>
      </c>
      <c r="D825" s="62" t="s">
        <v>15</v>
      </c>
      <c r="E825" s="61" t="s">
        <v>9</v>
      </c>
    </row>
    <row r="826" spans="2:15">
      <c r="B826" s="118" t="s">
        <v>133</v>
      </c>
      <c r="C826" s="126">
        <v>251.85987999999932</v>
      </c>
      <c r="D826" s="126">
        <v>60.826940000000008</v>
      </c>
      <c r="E826" s="127">
        <v>312.68681999999961</v>
      </c>
    </row>
    <row r="827" spans="2:15">
      <c r="B827" s="121" t="s">
        <v>134</v>
      </c>
      <c r="C827" s="53">
        <f>+C826/E826</f>
        <v>0.80547008665091679</v>
      </c>
      <c r="D827" s="53">
        <f>+D826/E826</f>
        <v>0.19452991334908226</v>
      </c>
      <c r="E827" s="128">
        <f>SUM(C827:D827)</f>
        <v>0.99999999999999911</v>
      </c>
    </row>
    <row r="828" spans="2:15">
      <c r="B828" s="385" t="s">
        <v>140</v>
      </c>
      <c r="C828" s="385"/>
      <c r="D828" s="385"/>
      <c r="E828" s="385"/>
    </row>
    <row r="829" spans="2:15">
      <c r="B829" s="153"/>
    </row>
    <row r="830" spans="2:15">
      <c r="B830" s="153"/>
    </row>
    <row r="831" spans="2:15" s="280" customFormat="1" ht="15" customHeight="1">
      <c r="B831" s="381" t="s">
        <v>135</v>
      </c>
      <c r="C831" s="381"/>
      <c r="D831" s="381"/>
      <c r="E831" s="381"/>
      <c r="F831" s="381"/>
      <c r="G831" s="381"/>
      <c r="H831" s="381"/>
      <c r="I831" s="381"/>
      <c r="J831" s="381"/>
      <c r="K831" s="381"/>
      <c r="L831" s="279"/>
      <c r="M831" s="279"/>
      <c r="N831" s="279"/>
      <c r="O831" s="279"/>
    </row>
    <row r="832" spans="2:15" ht="15" customHeight="1">
      <c r="B832" s="334" t="s">
        <v>247</v>
      </c>
      <c r="C832" s="334"/>
      <c r="D832" s="334"/>
      <c r="E832" s="334"/>
      <c r="F832" s="334"/>
      <c r="G832" s="334"/>
      <c r="H832" s="334"/>
      <c r="I832" s="334"/>
      <c r="J832" s="334"/>
      <c r="K832" s="334"/>
      <c r="L832" s="16"/>
      <c r="M832" s="16"/>
      <c r="N832" s="16"/>
      <c r="O832" s="16"/>
    </row>
    <row r="833" spans="2:15" ht="15" customHeight="1">
      <c r="B833" s="334" t="s">
        <v>502</v>
      </c>
      <c r="C833" s="334"/>
      <c r="D833" s="334"/>
      <c r="E833" s="334"/>
      <c r="F833" s="334"/>
      <c r="G833" s="334"/>
      <c r="H833" s="334"/>
      <c r="I833" s="334"/>
      <c r="J833" s="334"/>
      <c r="K833" s="334"/>
      <c r="L833" s="16"/>
      <c r="M833" s="16"/>
      <c r="N833" s="16"/>
      <c r="O833" s="16"/>
    </row>
    <row r="834" spans="2:15" ht="14.25" customHeight="1">
      <c r="B834" s="335" t="s">
        <v>266</v>
      </c>
      <c r="C834" s="335"/>
      <c r="D834" s="335"/>
      <c r="E834" s="335"/>
      <c r="F834" s="335"/>
      <c r="G834" s="335"/>
      <c r="H834" s="335"/>
      <c r="I834" s="335"/>
      <c r="J834" s="335"/>
      <c r="K834" s="335"/>
      <c r="L834" s="15"/>
      <c r="M834" s="15"/>
      <c r="N834" s="15"/>
      <c r="O834" s="15"/>
    </row>
    <row r="836" spans="2:15" ht="15">
      <c r="B836" s="367" t="s">
        <v>132</v>
      </c>
      <c r="C836" s="327" t="s">
        <v>291</v>
      </c>
      <c r="D836" s="329"/>
      <c r="E836" s="329"/>
      <c r="F836" s="327" t="s">
        <v>292</v>
      </c>
      <c r="G836" s="329"/>
      <c r="H836" s="328"/>
      <c r="I836" s="327" t="s">
        <v>293</v>
      </c>
      <c r="J836" s="329"/>
      <c r="K836" s="328"/>
    </row>
    <row r="837" spans="2:15" ht="15">
      <c r="B837" s="367"/>
      <c r="C837" s="62" t="s">
        <v>14</v>
      </c>
      <c r="D837" s="62" t="s">
        <v>15</v>
      </c>
      <c r="E837" s="61" t="s">
        <v>9</v>
      </c>
      <c r="F837" s="62" t="s">
        <v>14</v>
      </c>
      <c r="G837" s="62" t="s">
        <v>15</v>
      </c>
      <c r="H837" s="61" t="s">
        <v>9</v>
      </c>
      <c r="I837" s="62" t="s">
        <v>14</v>
      </c>
      <c r="J837" s="62" t="s">
        <v>15</v>
      </c>
      <c r="K837" s="61" t="s">
        <v>9</v>
      </c>
    </row>
    <row r="838" spans="2:15">
      <c r="B838" s="85" t="s">
        <v>133</v>
      </c>
      <c r="C838" s="126">
        <v>142.79259999999994</v>
      </c>
      <c r="D838" s="126">
        <v>109.06728000000003</v>
      </c>
      <c r="E838" s="127">
        <v>251.85987999999932</v>
      </c>
      <c r="F838" s="126">
        <v>69.862010000000012</v>
      </c>
      <c r="G838" s="126">
        <v>181.99786999999964</v>
      </c>
      <c r="H838" s="127">
        <v>251.85987999999932</v>
      </c>
      <c r="I838" s="126">
        <v>39.977790000000006</v>
      </c>
      <c r="J838" s="126">
        <v>211.88208999999952</v>
      </c>
      <c r="K838" s="127">
        <v>251.85987999999932</v>
      </c>
    </row>
    <row r="839" spans="2:15">
      <c r="B839" s="134" t="s">
        <v>134</v>
      </c>
      <c r="C839" s="53">
        <f>+C838/E838</f>
        <v>0.56695254520092808</v>
      </c>
      <c r="D839" s="53">
        <f>+D838/E838</f>
        <v>0.43304745479907447</v>
      </c>
      <c r="E839" s="128">
        <f>SUM(C839:D839)</f>
        <v>1.0000000000000027</v>
      </c>
      <c r="F839" s="53">
        <f>+F838/H838</f>
        <v>0.2773844329632818</v>
      </c>
      <c r="G839" s="53">
        <f>+G838/H838</f>
        <v>0.72261556703671947</v>
      </c>
      <c r="H839" s="128">
        <f>SUM(F839:G839)</f>
        <v>1.0000000000000013</v>
      </c>
      <c r="I839" s="53">
        <f>+I838/K838</f>
        <v>0.15873028288586541</v>
      </c>
      <c r="J839" s="53">
        <f>+J838/K838</f>
        <v>0.84126971711413545</v>
      </c>
      <c r="K839" s="128">
        <f>SUM(I839:J839)</f>
        <v>1.0000000000000009</v>
      </c>
    </row>
    <row r="840" spans="2:15">
      <c r="B840" s="184" t="s">
        <v>140</v>
      </c>
    </row>
    <row r="841" spans="2:15">
      <c r="B841" s="153"/>
    </row>
    <row r="842" spans="2:15" ht="15">
      <c r="B842" s="367" t="s">
        <v>294</v>
      </c>
      <c r="C842" s="367"/>
      <c r="D842" s="367"/>
      <c r="E842" s="367"/>
      <c r="F842" s="367"/>
      <c r="G842" s="61" t="s">
        <v>9</v>
      </c>
    </row>
    <row r="843" spans="2:15">
      <c r="B843" s="360" t="s">
        <v>133</v>
      </c>
      <c r="C843" s="336" t="s">
        <v>65</v>
      </c>
      <c r="D843" s="337"/>
      <c r="E843" s="337"/>
      <c r="F843" s="338"/>
      <c r="G843" s="146">
        <v>1.0859399999999999</v>
      </c>
    </row>
    <row r="844" spans="2:15">
      <c r="B844" s="360"/>
      <c r="C844" s="382" t="s">
        <v>66</v>
      </c>
      <c r="D844" s="383"/>
      <c r="E844" s="383"/>
      <c r="F844" s="384"/>
      <c r="G844" s="147">
        <v>1.0636399999999999</v>
      </c>
    </row>
    <row r="845" spans="2:15">
      <c r="B845" s="360"/>
      <c r="C845" s="336" t="s">
        <v>67</v>
      </c>
      <c r="D845" s="337"/>
      <c r="E845" s="337"/>
      <c r="F845" s="338"/>
      <c r="G845" s="146">
        <v>1.2727299999999999</v>
      </c>
    </row>
    <row r="846" spans="2:15" ht="14.25" customHeight="1">
      <c r="B846" s="360"/>
      <c r="C846" s="382" t="s">
        <v>68</v>
      </c>
      <c r="D846" s="383"/>
      <c r="E846" s="383"/>
      <c r="F846" s="384"/>
      <c r="G846" s="147">
        <v>1.5789500000000001</v>
      </c>
    </row>
    <row r="847" spans="2:15">
      <c r="B847" s="360"/>
      <c r="C847" s="336" t="s">
        <v>69</v>
      </c>
      <c r="D847" s="337"/>
      <c r="E847" s="337"/>
      <c r="F847" s="338"/>
      <c r="G847" s="146">
        <v>2</v>
      </c>
    </row>
    <row r="848" spans="2:15" ht="14.25" customHeight="1">
      <c r="B848" s="360"/>
      <c r="C848" s="382" t="s">
        <v>70</v>
      </c>
      <c r="D848" s="383"/>
      <c r="E848" s="383"/>
      <c r="F848" s="384"/>
      <c r="G848" s="147">
        <v>1.7272700000000001</v>
      </c>
    </row>
    <row r="849" spans="2:7">
      <c r="B849" s="360"/>
      <c r="C849" s="336" t="s">
        <v>71</v>
      </c>
      <c r="D849" s="337"/>
      <c r="E849" s="337"/>
      <c r="F849" s="338"/>
      <c r="G849" s="146">
        <v>1.5789500000000001</v>
      </c>
    </row>
    <row r="850" spans="2:7" ht="14.25" customHeight="1">
      <c r="B850" s="360"/>
      <c r="C850" s="382" t="s">
        <v>72</v>
      </c>
      <c r="D850" s="383"/>
      <c r="E850" s="383"/>
      <c r="F850" s="384"/>
      <c r="G850" s="147">
        <v>2</v>
      </c>
    </row>
    <row r="851" spans="2:7" ht="14.25" customHeight="1">
      <c r="B851" s="360"/>
      <c r="C851" s="336" t="s">
        <v>73</v>
      </c>
      <c r="D851" s="337"/>
      <c r="E851" s="337"/>
      <c r="F851" s="338"/>
      <c r="G851" s="146">
        <v>4.8165100000000001</v>
      </c>
    </row>
    <row r="852" spans="2:7" ht="14.25" customHeight="1">
      <c r="B852" s="360"/>
      <c r="C852" s="382" t="s">
        <v>74</v>
      </c>
      <c r="D852" s="383"/>
      <c r="E852" s="383"/>
      <c r="F852" s="384"/>
      <c r="G852" s="147">
        <v>1.7272700000000001</v>
      </c>
    </row>
    <row r="853" spans="2:7" ht="14.25" customHeight="1">
      <c r="B853" s="360"/>
      <c r="C853" s="336" t="s">
        <v>75</v>
      </c>
      <c r="D853" s="337"/>
      <c r="E853" s="337"/>
      <c r="F853" s="338"/>
      <c r="G853" s="146">
        <v>1.64</v>
      </c>
    </row>
    <row r="854" spans="2:7">
      <c r="B854" s="360"/>
      <c r="C854" s="382" t="s">
        <v>76</v>
      </c>
      <c r="D854" s="383"/>
      <c r="E854" s="383"/>
      <c r="F854" s="384"/>
      <c r="G854" s="147">
        <v>1.64</v>
      </c>
    </row>
    <row r="855" spans="2:7" ht="14.25" customHeight="1">
      <c r="B855" s="360"/>
      <c r="C855" s="336" t="s">
        <v>77</v>
      </c>
      <c r="D855" s="337"/>
      <c r="E855" s="337"/>
      <c r="F855" s="338"/>
      <c r="G855" s="146">
        <v>1.0636399999999999</v>
      </c>
    </row>
    <row r="856" spans="2:7" ht="14.25" customHeight="1">
      <c r="B856" s="360"/>
      <c r="C856" s="382" t="s">
        <v>78</v>
      </c>
      <c r="D856" s="383"/>
      <c r="E856" s="383"/>
      <c r="F856" s="384"/>
      <c r="G856" s="147">
        <v>1.09091</v>
      </c>
    </row>
    <row r="857" spans="2:7" ht="14.25" customHeight="1">
      <c r="B857" s="360"/>
      <c r="C857" s="336" t="s">
        <v>79</v>
      </c>
      <c r="D857" s="337"/>
      <c r="E857" s="337"/>
      <c r="F857" s="338"/>
      <c r="G857" s="146">
        <v>1.2727299999999999</v>
      </c>
    </row>
    <row r="858" spans="2:7" ht="14.25" customHeight="1">
      <c r="B858" s="360"/>
      <c r="C858" s="382" t="s">
        <v>80</v>
      </c>
      <c r="D858" s="383"/>
      <c r="E858" s="383"/>
      <c r="F858" s="384"/>
      <c r="G858" s="147">
        <v>6</v>
      </c>
    </row>
    <row r="859" spans="2:7" ht="14.25" customHeight="1">
      <c r="B859" s="360"/>
      <c r="C859" s="336" t="s">
        <v>81</v>
      </c>
      <c r="D859" s="337"/>
      <c r="E859" s="337"/>
      <c r="F859" s="338"/>
      <c r="G859" s="146">
        <v>1.2916700000000001</v>
      </c>
    </row>
    <row r="860" spans="2:7">
      <c r="B860" s="360"/>
      <c r="C860" s="382" t="s">
        <v>82</v>
      </c>
      <c r="D860" s="383"/>
      <c r="E860" s="383"/>
      <c r="F860" s="384"/>
      <c r="G860" s="147">
        <v>4</v>
      </c>
    </row>
    <row r="861" spans="2:7" ht="14.25" customHeight="1">
      <c r="B861" s="360"/>
      <c r="C861" s="336" t="s">
        <v>9</v>
      </c>
      <c r="D861" s="337"/>
      <c r="E861" s="337"/>
      <c r="F861" s="338"/>
      <c r="G861" s="146">
        <f>SUM(G843:G860)</f>
        <v>36.850210000000004</v>
      </c>
    </row>
    <row r="862" spans="2:7">
      <c r="B862" s="184" t="s">
        <v>140</v>
      </c>
    </row>
    <row r="863" spans="2:7">
      <c r="B863" s="153"/>
    </row>
    <row r="864" spans="2:7" ht="14.25" customHeight="1">
      <c r="B864" s="76"/>
    </row>
    <row r="865" spans="2:22" ht="15.75" customHeight="1">
      <c r="B865" s="334" t="s">
        <v>135</v>
      </c>
      <c r="C865" s="334"/>
      <c r="D865" s="334"/>
      <c r="E865" s="334"/>
      <c r="F865" s="334"/>
      <c r="G865" s="334"/>
      <c r="H865" s="334"/>
      <c r="I865" s="334"/>
      <c r="J865" s="334"/>
      <c r="K865" s="334"/>
      <c r="L865" s="334"/>
      <c r="M865" s="16"/>
      <c r="N865" s="16"/>
      <c r="O865" s="16"/>
    </row>
    <row r="866" spans="2:22" ht="15.75" customHeight="1">
      <c r="B866" s="334" t="s">
        <v>247</v>
      </c>
      <c r="C866" s="334"/>
      <c r="D866" s="334"/>
      <c r="E866" s="334"/>
      <c r="F866" s="334"/>
      <c r="G866" s="334"/>
      <c r="H866" s="334"/>
      <c r="I866" s="334"/>
      <c r="J866" s="334"/>
      <c r="K866" s="334"/>
      <c r="L866" s="334"/>
      <c r="M866" s="16"/>
      <c r="N866" s="16"/>
      <c r="O866" s="16"/>
    </row>
    <row r="867" spans="2:22" ht="15.75" customHeight="1">
      <c r="B867" s="334" t="s">
        <v>467</v>
      </c>
      <c r="C867" s="334"/>
      <c r="D867" s="334"/>
      <c r="E867" s="334"/>
      <c r="F867" s="334"/>
      <c r="G867" s="334"/>
      <c r="H867" s="334"/>
      <c r="I867" s="334"/>
      <c r="J867" s="334"/>
      <c r="K867" s="334"/>
      <c r="L867" s="334"/>
      <c r="M867" s="16"/>
      <c r="N867" s="16"/>
      <c r="O867" s="16"/>
    </row>
    <row r="868" spans="2:22" ht="15.75" customHeight="1">
      <c r="B868" s="335" t="s">
        <v>289</v>
      </c>
      <c r="C868" s="335"/>
      <c r="D868" s="335"/>
      <c r="E868" s="335"/>
      <c r="F868" s="335"/>
      <c r="G868" s="335"/>
      <c r="H868" s="335"/>
      <c r="I868" s="335"/>
      <c r="J868" s="335"/>
      <c r="K868" s="335"/>
      <c r="L868" s="335"/>
      <c r="M868" s="15"/>
      <c r="N868" s="15"/>
      <c r="O868" s="15"/>
    </row>
    <row r="870" spans="2:22" ht="15">
      <c r="B870" s="367" t="s">
        <v>132</v>
      </c>
      <c r="C870" s="313" t="s">
        <v>295</v>
      </c>
      <c r="D870" s="314"/>
      <c r="E870" s="314"/>
      <c r="F870" s="314"/>
      <c r="G870" s="328" t="s">
        <v>141</v>
      </c>
      <c r="H870" s="313" t="s">
        <v>296</v>
      </c>
      <c r="I870" s="314"/>
      <c r="J870" s="314"/>
      <c r="K870" s="314"/>
      <c r="L870" s="368" t="s">
        <v>141</v>
      </c>
      <c r="M870" s="313" t="s">
        <v>297</v>
      </c>
      <c r="N870" s="314"/>
      <c r="O870" s="314"/>
      <c r="P870" s="314"/>
      <c r="Q870" s="368" t="s">
        <v>141</v>
      </c>
      <c r="R870" s="313" t="s">
        <v>298</v>
      </c>
      <c r="S870" s="314"/>
      <c r="T870" s="314"/>
      <c r="U870" s="314"/>
      <c r="V870" s="368" t="s">
        <v>141</v>
      </c>
    </row>
    <row r="871" spans="2:22" ht="15" customHeight="1">
      <c r="B871" s="367"/>
      <c r="C871" s="17" t="s">
        <v>441</v>
      </c>
      <c r="D871" s="61" t="s">
        <v>269</v>
      </c>
      <c r="E871" s="61" t="s">
        <v>440</v>
      </c>
      <c r="F871" s="61" t="s">
        <v>385</v>
      </c>
      <c r="G871" s="328"/>
      <c r="H871" s="17" t="s">
        <v>441</v>
      </c>
      <c r="I871" s="61" t="s">
        <v>269</v>
      </c>
      <c r="J871" s="61" t="s">
        <v>440</v>
      </c>
      <c r="K871" s="61" t="s">
        <v>385</v>
      </c>
      <c r="L871" s="368"/>
      <c r="M871" s="17" t="s">
        <v>441</v>
      </c>
      <c r="N871" s="61" t="s">
        <v>269</v>
      </c>
      <c r="O871" s="61" t="s">
        <v>440</v>
      </c>
      <c r="P871" s="61" t="s">
        <v>385</v>
      </c>
      <c r="Q871" s="368"/>
      <c r="R871" s="17" t="s">
        <v>441</v>
      </c>
      <c r="S871" s="61" t="s">
        <v>269</v>
      </c>
      <c r="T871" s="61" t="s">
        <v>440</v>
      </c>
      <c r="U871" s="61" t="s">
        <v>385</v>
      </c>
      <c r="V871" s="368"/>
    </row>
    <row r="872" spans="2:22">
      <c r="B872" s="85" t="s">
        <v>133</v>
      </c>
      <c r="C872" s="106">
        <v>0.08</v>
      </c>
      <c r="D872" s="122">
        <v>1082.0127477075139</v>
      </c>
      <c r="E872" s="122">
        <v>96300</v>
      </c>
      <c r="F872" s="122">
        <v>154503.41347829989</v>
      </c>
      <c r="G872" s="132">
        <v>5304.0000200000131</v>
      </c>
      <c r="H872" s="122">
        <v>1</v>
      </c>
      <c r="I872" s="122">
        <v>774.78196338349539</v>
      </c>
      <c r="J872" s="122">
        <v>2200</v>
      </c>
      <c r="K872" s="122">
        <v>5704.5646399999996</v>
      </c>
      <c r="L872" s="122">
        <v>5304.0000200000131</v>
      </c>
      <c r="M872" s="122">
        <v>1</v>
      </c>
      <c r="N872" s="122">
        <v>2313.9646604384843</v>
      </c>
      <c r="O872" s="122">
        <v>42309</v>
      </c>
      <c r="P872" s="122">
        <v>161658.22224720003</v>
      </c>
      <c r="Q872" s="122">
        <v>5304.0000200000131</v>
      </c>
      <c r="R872" s="122">
        <v>0.4</v>
      </c>
      <c r="S872" s="122">
        <v>2856.1070349350007</v>
      </c>
      <c r="T872" s="122">
        <v>16800</v>
      </c>
      <c r="U872" s="122">
        <v>111134.32356920002</v>
      </c>
      <c r="V872" s="122">
        <v>5304.0000200000131</v>
      </c>
    </row>
    <row r="873" spans="2:22">
      <c r="B873" s="184" t="s">
        <v>140</v>
      </c>
    </row>
    <row r="874" spans="2:22" ht="16.5" customHeight="1">
      <c r="B874" s="153"/>
    </row>
    <row r="875" spans="2:22">
      <c r="B875" s="153"/>
    </row>
    <row r="876" spans="2:22" ht="15">
      <c r="B876" s="334" t="s">
        <v>135</v>
      </c>
      <c r="C876" s="334"/>
      <c r="D876" s="334"/>
      <c r="E876" s="334"/>
      <c r="F876" s="16"/>
      <c r="G876" s="16"/>
      <c r="H876" s="16"/>
      <c r="I876" s="16"/>
      <c r="J876" s="16"/>
      <c r="K876" s="16"/>
      <c r="L876" s="16"/>
      <c r="M876" s="16"/>
      <c r="N876" s="16"/>
      <c r="O876" s="16"/>
    </row>
    <row r="877" spans="2:22" ht="15">
      <c r="B877" s="348" t="s">
        <v>247</v>
      </c>
      <c r="C877" s="348"/>
      <c r="D877" s="348"/>
      <c r="E877" s="348"/>
      <c r="F877" s="16"/>
      <c r="G877" s="348"/>
      <c r="H877" s="348"/>
      <c r="I877" s="16"/>
      <c r="J877" s="16"/>
      <c r="K877" s="16"/>
      <c r="L877" s="16"/>
      <c r="M877" s="16"/>
      <c r="N877" s="16"/>
      <c r="O877" s="16"/>
    </row>
    <row r="878" spans="2:22" ht="15">
      <c r="B878" s="334" t="s">
        <v>299</v>
      </c>
      <c r="C878" s="334"/>
      <c r="D878" s="334"/>
      <c r="E878" s="334"/>
      <c r="F878" s="16"/>
      <c r="G878" s="348"/>
      <c r="H878" s="348"/>
      <c r="I878" s="16"/>
      <c r="J878" s="16"/>
      <c r="K878" s="16"/>
      <c r="L878" s="16"/>
      <c r="M878" s="16"/>
      <c r="N878" s="16"/>
      <c r="O878" s="16"/>
    </row>
    <row r="879" spans="2:22">
      <c r="B879" s="312" t="s">
        <v>266</v>
      </c>
      <c r="C879" s="312"/>
      <c r="D879" s="312"/>
      <c r="E879" s="312"/>
      <c r="F879" s="15"/>
      <c r="G879" s="312"/>
      <c r="H879" s="312"/>
      <c r="I879" s="15"/>
      <c r="J879" s="15"/>
      <c r="K879" s="15"/>
      <c r="L879" s="15"/>
      <c r="M879" s="15"/>
      <c r="N879" s="15"/>
      <c r="O879" s="15"/>
    </row>
    <row r="881" spans="2:15" ht="15">
      <c r="B881" s="61" t="s">
        <v>132</v>
      </c>
      <c r="C881" s="62" t="s">
        <v>14</v>
      </c>
      <c r="D881" s="62" t="s">
        <v>15</v>
      </c>
      <c r="E881" s="61" t="s">
        <v>9</v>
      </c>
    </row>
    <row r="882" spans="2:15">
      <c r="B882" s="118" t="s">
        <v>133</v>
      </c>
      <c r="C882" s="126">
        <v>58.943430000000006</v>
      </c>
      <c r="D882" s="126">
        <v>253.74338999999929</v>
      </c>
      <c r="E882" s="127">
        <v>312.68681999999961</v>
      </c>
    </row>
    <row r="883" spans="2:15">
      <c r="B883" s="121" t="s">
        <v>134</v>
      </c>
      <c r="C883" s="53">
        <f>+C882/E882</f>
        <v>0.18850628242021866</v>
      </c>
      <c r="D883" s="53">
        <f>+D882/E882</f>
        <v>0.81149371757978028</v>
      </c>
      <c r="E883" s="128">
        <f>SUM(C883:D883)</f>
        <v>0.99999999999999889</v>
      </c>
    </row>
    <row r="884" spans="2:15">
      <c r="B884" s="184" t="s">
        <v>140</v>
      </c>
    </row>
    <row r="885" spans="2:15">
      <c r="B885" s="153"/>
    </row>
    <row r="886" spans="2:15">
      <c r="B886" s="153"/>
    </row>
    <row r="887" spans="2:15" ht="15.75" customHeight="1">
      <c r="B887" s="334" t="s">
        <v>135</v>
      </c>
      <c r="C887" s="334"/>
      <c r="D887" s="334"/>
      <c r="E887" s="334"/>
      <c r="F887" s="334"/>
      <c r="G887" s="334"/>
      <c r="H887" s="334"/>
      <c r="I887" s="16"/>
      <c r="J887" s="16"/>
      <c r="K887" s="16"/>
      <c r="L887" s="16"/>
      <c r="M887" s="16"/>
      <c r="N887" s="16"/>
      <c r="O887" s="16"/>
    </row>
    <row r="888" spans="2:15" ht="15.75" customHeight="1">
      <c r="B888" s="348" t="s">
        <v>247</v>
      </c>
      <c r="C888" s="348"/>
      <c r="D888" s="348"/>
      <c r="E888" s="348"/>
      <c r="F888" s="348"/>
      <c r="G888" s="348"/>
      <c r="H888" s="348"/>
      <c r="I888" s="16"/>
      <c r="J888" s="16"/>
      <c r="K888" s="16"/>
      <c r="L888" s="16"/>
      <c r="M888" s="16"/>
      <c r="N888" s="16"/>
      <c r="O888" s="16"/>
    </row>
    <row r="889" spans="2:15" ht="15.75" customHeight="1">
      <c r="B889" s="348" t="s">
        <v>302</v>
      </c>
      <c r="C889" s="348"/>
      <c r="D889" s="348"/>
      <c r="E889" s="348"/>
      <c r="F889" s="348"/>
      <c r="G889" s="348"/>
      <c r="H889" s="348"/>
      <c r="I889" s="16"/>
      <c r="J889" s="16"/>
      <c r="K889" s="16"/>
      <c r="L889" s="16"/>
      <c r="M889" s="16"/>
      <c r="N889" s="16"/>
      <c r="O889" s="16"/>
    </row>
    <row r="890" spans="2:15" ht="15.75" customHeight="1">
      <c r="B890" s="312" t="s">
        <v>148</v>
      </c>
      <c r="C890" s="312"/>
      <c r="D890" s="312"/>
      <c r="E890" s="312"/>
      <c r="F890" s="312"/>
      <c r="G890" s="312"/>
      <c r="H890" s="312"/>
      <c r="I890" s="15"/>
      <c r="J890" s="15"/>
      <c r="K890" s="15"/>
      <c r="L890" s="15"/>
      <c r="M890" s="15"/>
      <c r="N890" s="15"/>
      <c r="O890" s="15"/>
    </row>
    <row r="892" spans="2:15" ht="15" customHeight="1">
      <c r="B892" s="61" t="s">
        <v>132</v>
      </c>
      <c r="C892" s="17" t="s">
        <v>441</v>
      </c>
      <c r="D892" s="61" t="s">
        <v>269</v>
      </c>
      <c r="E892" s="61" t="s">
        <v>440</v>
      </c>
      <c r="F892" s="61" t="s">
        <v>385</v>
      </c>
      <c r="G892" s="28" t="s">
        <v>9</v>
      </c>
    </row>
    <row r="893" spans="2:15">
      <c r="B893" s="85" t="s">
        <v>133</v>
      </c>
      <c r="C893" s="106">
        <v>0.02</v>
      </c>
      <c r="D893" s="122">
        <v>36585.555332787735</v>
      </c>
      <c r="E893" s="122">
        <v>350000</v>
      </c>
      <c r="F893" s="122">
        <v>2156478.1197693008</v>
      </c>
      <c r="G893" s="122">
        <v>5304.0000200000131</v>
      </c>
    </row>
    <row r="894" spans="2:15">
      <c r="B894" s="184" t="s">
        <v>140</v>
      </c>
    </row>
    <row r="897" spans="2:15" ht="15" customHeight="1">
      <c r="B897" s="334" t="s">
        <v>135</v>
      </c>
      <c r="C897" s="334"/>
      <c r="D897" s="334"/>
      <c r="E897" s="334"/>
      <c r="F897" s="334"/>
      <c r="G897" s="334"/>
      <c r="H897" s="334"/>
      <c r="I897" s="334"/>
      <c r="J897" s="334"/>
      <c r="K897" s="334"/>
      <c r="L897" s="334"/>
      <c r="M897" s="334"/>
      <c r="N897" s="334"/>
      <c r="O897" s="16"/>
    </row>
    <row r="898" spans="2:15" ht="15" customHeight="1">
      <c r="B898" s="334" t="s">
        <v>247</v>
      </c>
      <c r="C898" s="334"/>
      <c r="D898" s="334"/>
      <c r="E898" s="334"/>
      <c r="F898" s="334"/>
      <c r="G898" s="334"/>
      <c r="H898" s="334"/>
      <c r="I898" s="334"/>
      <c r="J898" s="334"/>
      <c r="K898" s="334"/>
      <c r="L898" s="334"/>
      <c r="M898" s="334"/>
      <c r="N898" s="334"/>
      <c r="O898" s="16"/>
    </row>
    <row r="899" spans="2:15" ht="15" customHeight="1">
      <c r="B899" s="334" t="s">
        <v>303</v>
      </c>
      <c r="C899" s="334"/>
      <c r="D899" s="334"/>
      <c r="E899" s="334"/>
      <c r="F899" s="334"/>
      <c r="G899" s="334"/>
      <c r="H899" s="334"/>
      <c r="I899" s="334"/>
      <c r="J899" s="334"/>
      <c r="K899" s="334"/>
      <c r="L899" s="334"/>
      <c r="M899" s="334"/>
      <c r="N899" s="334"/>
      <c r="O899" s="16"/>
    </row>
    <row r="900" spans="2:15" ht="14.25" customHeight="1">
      <c r="B900" s="335" t="s">
        <v>266</v>
      </c>
      <c r="C900" s="335"/>
      <c r="D900" s="335"/>
      <c r="E900" s="335"/>
      <c r="F900" s="335"/>
      <c r="G900" s="335"/>
      <c r="H900" s="335"/>
      <c r="I900" s="335"/>
      <c r="J900" s="335"/>
      <c r="K900" s="335"/>
      <c r="L900" s="335"/>
      <c r="M900" s="335"/>
      <c r="N900" s="335"/>
      <c r="O900" s="15"/>
    </row>
    <row r="902" spans="2:15" ht="15">
      <c r="B902" s="367" t="s">
        <v>132</v>
      </c>
      <c r="C902" s="327" t="s">
        <v>291</v>
      </c>
      <c r="D902" s="329"/>
      <c r="E902" s="329"/>
      <c r="F902" s="327" t="s">
        <v>300</v>
      </c>
      <c r="G902" s="329"/>
      <c r="H902" s="328"/>
      <c r="I902" s="327" t="s">
        <v>301</v>
      </c>
      <c r="J902" s="329"/>
      <c r="K902" s="328"/>
      <c r="L902" s="327" t="s">
        <v>293</v>
      </c>
      <c r="M902" s="329"/>
      <c r="N902" s="328"/>
    </row>
    <row r="903" spans="2:15" ht="15">
      <c r="B903" s="367"/>
      <c r="C903" s="62" t="s">
        <v>14</v>
      </c>
      <c r="D903" s="62" t="s">
        <v>15</v>
      </c>
      <c r="E903" s="61" t="s">
        <v>9</v>
      </c>
      <c r="F903" s="62" t="s">
        <v>14</v>
      </c>
      <c r="G903" s="62" t="s">
        <v>15</v>
      </c>
      <c r="H903" s="61" t="s">
        <v>9</v>
      </c>
      <c r="I903" s="62" t="s">
        <v>14</v>
      </c>
      <c r="J903" s="62" t="s">
        <v>15</v>
      </c>
      <c r="K903" s="61" t="s">
        <v>9</v>
      </c>
      <c r="L903" s="62" t="s">
        <v>14</v>
      </c>
      <c r="M903" s="62" t="s">
        <v>15</v>
      </c>
      <c r="N903" s="61" t="s">
        <v>9</v>
      </c>
    </row>
    <row r="904" spans="2:15">
      <c r="B904" s="85" t="s">
        <v>133</v>
      </c>
      <c r="C904" s="126">
        <v>44.779580000000003</v>
      </c>
      <c r="D904" s="126">
        <v>14.163849999999998</v>
      </c>
      <c r="E904" s="127">
        <v>58.943430000000006</v>
      </c>
      <c r="F904" s="126">
        <v>1.0859399999999999</v>
      </c>
      <c r="G904" s="126">
        <v>57.857490000000006</v>
      </c>
      <c r="H904" s="127">
        <v>58.943430000000006</v>
      </c>
      <c r="I904" s="126">
        <v>7.5930499999999999</v>
      </c>
      <c r="J904" s="126">
        <v>51.350380000000008</v>
      </c>
      <c r="K904" s="127">
        <v>58.943430000000006</v>
      </c>
      <c r="L904" s="126">
        <v>3.3545500000000001</v>
      </c>
      <c r="M904" s="126">
        <v>55.588880000000003</v>
      </c>
      <c r="N904" s="127">
        <v>58.943430000000006</v>
      </c>
    </row>
    <row r="905" spans="2:15">
      <c r="B905" s="134" t="s">
        <v>134</v>
      </c>
      <c r="C905" s="53">
        <f>+C904/E904</f>
        <v>0.75970434703240031</v>
      </c>
      <c r="D905" s="53">
        <f>+D904/E904</f>
        <v>0.24029565296759955</v>
      </c>
      <c r="E905" s="128">
        <f>SUM(C905:D905)</f>
        <v>0.99999999999999989</v>
      </c>
      <c r="F905" s="53">
        <f>+F904/H904</f>
        <v>1.8423427343810833E-2</v>
      </c>
      <c r="G905" s="53">
        <f>+G904/H904</f>
        <v>0.98157657265618914</v>
      </c>
      <c r="H905" s="128">
        <f>SUM(F905:G905)</f>
        <v>1</v>
      </c>
      <c r="I905" s="53">
        <f>+I904/K904</f>
        <v>0.12881927638076032</v>
      </c>
      <c r="J905" s="53">
        <f>+J904/K904</f>
        <v>0.87118072361923971</v>
      </c>
      <c r="K905" s="128">
        <f>SUM(I905:J905)</f>
        <v>1</v>
      </c>
      <c r="L905" s="53">
        <f>+L904/N904</f>
        <v>5.6911347032230733E-2</v>
      </c>
      <c r="M905" s="53">
        <f>+M904/N904</f>
        <v>0.94308865296776923</v>
      </c>
      <c r="N905" s="128">
        <f>SUM(L905:M905)</f>
        <v>1</v>
      </c>
    </row>
    <row r="906" spans="2:15">
      <c r="B906" s="184" t="s">
        <v>140</v>
      </c>
    </row>
    <row r="909" spans="2:15" ht="15.75" customHeight="1">
      <c r="B909" s="334" t="s">
        <v>135</v>
      </c>
      <c r="C909" s="334"/>
      <c r="D909" s="334"/>
      <c r="E909" s="334"/>
      <c r="F909" s="334"/>
      <c r="G909" s="334"/>
      <c r="H909" s="334"/>
      <c r="I909" s="334"/>
      <c r="J909" s="334"/>
      <c r="K909" s="334"/>
      <c r="L909" s="334"/>
      <c r="M909" s="334"/>
      <c r="N909" s="334"/>
      <c r="O909" s="16"/>
    </row>
    <row r="910" spans="2:15" ht="15.75" customHeight="1">
      <c r="B910" s="334" t="s">
        <v>247</v>
      </c>
      <c r="C910" s="334"/>
      <c r="D910" s="334"/>
      <c r="E910" s="334"/>
      <c r="F910" s="334"/>
      <c r="G910" s="334"/>
      <c r="H910" s="334"/>
      <c r="I910" s="334"/>
      <c r="J910" s="334"/>
      <c r="K910" s="334"/>
      <c r="L910" s="334"/>
      <c r="M910" s="334"/>
      <c r="N910" s="334"/>
      <c r="O910" s="16"/>
    </row>
    <row r="911" spans="2:15" ht="15.75" customHeight="1">
      <c r="B911" s="334" t="s">
        <v>473</v>
      </c>
      <c r="C911" s="334"/>
      <c r="D911" s="334"/>
      <c r="E911" s="334"/>
      <c r="F911" s="334"/>
      <c r="G911" s="334"/>
      <c r="H911" s="334"/>
      <c r="I911" s="334"/>
      <c r="J911" s="334"/>
      <c r="K911" s="334"/>
      <c r="L911" s="334"/>
      <c r="M911" s="334"/>
      <c r="N911" s="334"/>
      <c r="O911" s="16"/>
    </row>
    <row r="912" spans="2:15" ht="15.75" customHeight="1">
      <c r="B912" s="335" t="s">
        <v>289</v>
      </c>
      <c r="C912" s="335"/>
      <c r="D912" s="335"/>
      <c r="E912" s="335"/>
      <c r="F912" s="335"/>
      <c r="G912" s="335"/>
      <c r="H912" s="335"/>
      <c r="I912" s="335"/>
      <c r="J912" s="335"/>
      <c r="K912" s="335"/>
      <c r="L912" s="335"/>
      <c r="M912" s="335"/>
      <c r="N912" s="335"/>
      <c r="O912" s="15"/>
    </row>
    <row r="914" spans="2:22" ht="15">
      <c r="B914" s="367" t="s">
        <v>132</v>
      </c>
      <c r="C914" s="313" t="s">
        <v>295</v>
      </c>
      <c r="D914" s="314"/>
      <c r="E914" s="314"/>
      <c r="F914" s="314"/>
      <c r="G914" s="328" t="s">
        <v>141</v>
      </c>
      <c r="H914" s="313" t="s">
        <v>296</v>
      </c>
      <c r="I914" s="314"/>
      <c r="J914" s="314"/>
      <c r="K914" s="314"/>
      <c r="L914" s="368" t="s">
        <v>141</v>
      </c>
      <c r="M914" s="313" t="s">
        <v>297</v>
      </c>
      <c r="N914" s="314"/>
      <c r="O914" s="314"/>
      <c r="P914" s="314"/>
      <c r="Q914" s="368" t="s">
        <v>141</v>
      </c>
      <c r="R914" s="313" t="s">
        <v>298</v>
      </c>
      <c r="S914" s="314"/>
      <c r="T914" s="314"/>
      <c r="U914" s="314"/>
      <c r="V914" s="368" t="s">
        <v>141</v>
      </c>
    </row>
    <row r="915" spans="2:22" ht="15" customHeight="1">
      <c r="B915" s="367"/>
      <c r="C915" s="17" t="s">
        <v>441</v>
      </c>
      <c r="D915" s="61" t="s">
        <v>269</v>
      </c>
      <c r="E915" s="61" t="s">
        <v>440</v>
      </c>
      <c r="F915" s="61" t="s">
        <v>385</v>
      </c>
      <c r="G915" s="328"/>
      <c r="H915" s="17" t="s">
        <v>441</v>
      </c>
      <c r="I915" s="61" t="s">
        <v>269</v>
      </c>
      <c r="J915" s="61" t="s">
        <v>440</v>
      </c>
      <c r="K915" s="61" t="s">
        <v>385</v>
      </c>
      <c r="L915" s="368"/>
      <c r="M915" s="17" t="s">
        <v>441</v>
      </c>
      <c r="N915" s="61" t="s">
        <v>269</v>
      </c>
      <c r="O915" s="61" t="s">
        <v>440</v>
      </c>
      <c r="P915" s="61" t="s">
        <v>385</v>
      </c>
      <c r="Q915" s="368"/>
      <c r="R915" s="17" t="s">
        <v>441</v>
      </c>
      <c r="S915" s="61" t="s">
        <v>269</v>
      </c>
      <c r="T915" s="61" t="s">
        <v>440</v>
      </c>
      <c r="U915" s="61" t="s">
        <v>385</v>
      </c>
      <c r="V915" s="368"/>
    </row>
    <row r="916" spans="2:22">
      <c r="B916" s="85" t="s">
        <v>133</v>
      </c>
      <c r="C916" s="106">
        <v>0.02</v>
      </c>
      <c r="D916" s="122">
        <v>46029.395073839463</v>
      </c>
      <c r="E916" s="122">
        <v>350000</v>
      </c>
      <c r="F916" s="122">
        <v>2061176.9790606003</v>
      </c>
      <c r="G916" s="132">
        <v>5304.0000200000131</v>
      </c>
      <c r="H916" s="122">
        <v>100</v>
      </c>
      <c r="I916" s="122">
        <v>100</v>
      </c>
      <c r="J916" s="122">
        <v>100</v>
      </c>
      <c r="K916" s="122">
        <v>108.59399999999999</v>
      </c>
      <c r="L916" s="122">
        <v>5304.0000200000131</v>
      </c>
      <c r="M916" s="122">
        <v>21.92</v>
      </c>
      <c r="N916" s="122">
        <v>123.85570847024582</v>
      </c>
      <c r="O916" s="122">
        <v>428</v>
      </c>
      <c r="P916" s="122">
        <v>940.44258719999993</v>
      </c>
      <c r="Q916" s="122">
        <v>5304.0000200000131</v>
      </c>
      <c r="R916" s="122">
        <v>12.57</v>
      </c>
      <c r="S916" s="122">
        <v>25.811372225782893</v>
      </c>
      <c r="T916" s="122">
        <v>43</v>
      </c>
      <c r="U916" s="122">
        <v>86.585538700000015</v>
      </c>
      <c r="V916" s="122">
        <v>5304.0000200000131</v>
      </c>
    </row>
    <row r="917" spans="2:22">
      <c r="B917" s="184" t="s">
        <v>140</v>
      </c>
    </row>
    <row r="920" spans="2:22" ht="15">
      <c r="B920" s="62" t="s">
        <v>132</v>
      </c>
      <c r="C920" s="217"/>
      <c r="D920" s="218"/>
      <c r="E920" s="245" t="s">
        <v>9</v>
      </c>
    </row>
    <row r="921" spans="2:22" ht="15.95" customHeight="1">
      <c r="B921" s="352" t="s">
        <v>133</v>
      </c>
      <c r="C921" s="379" t="s">
        <v>83</v>
      </c>
      <c r="D921" s="379"/>
      <c r="E921" s="246">
        <v>1.0636399999999999</v>
      </c>
    </row>
    <row r="922" spans="2:22">
      <c r="B922" s="352"/>
      <c r="C922" s="380" t="s">
        <v>84</v>
      </c>
      <c r="D922" s="380"/>
      <c r="E922" s="207">
        <v>1.2</v>
      </c>
    </row>
    <row r="923" spans="2:22">
      <c r="B923" s="352"/>
      <c r="C923" s="379" t="s">
        <v>78</v>
      </c>
      <c r="D923" s="379"/>
      <c r="E923" s="246">
        <v>1.09091</v>
      </c>
    </row>
    <row r="924" spans="2:22">
      <c r="B924" s="352"/>
      <c r="C924" s="380" t="s">
        <v>9</v>
      </c>
      <c r="D924" s="380"/>
      <c r="E924" s="207">
        <f>SUM(E921:E923)</f>
        <v>3.3545499999999997</v>
      </c>
    </row>
    <row r="925" spans="2:22">
      <c r="B925" s="184" t="s">
        <v>140</v>
      </c>
    </row>
    <row r="928" spans="2:22" ht="15">
      <c r="B928" s="334" t="s">
        <v>135</v>
      </c>
      <c r="C928" s="334"/>
      <c r="D928" s="334"/>
      <c r="E928" s="334"/>
      <c r="F928" s="16"/>
      <c r="G928" s="16"/>
      <c r="H928" s="16"/>
      <c r="I928" s="16"/>
      <c r="J928" s="16"/>
      <c r="K928" s="16"/>
      <c r="L928" s="16"/>
      <c r="M928" s="16"/>
      <c r="N928" s="16"/>
      <c r="O928" s="16"/>
    </row>
    <row r="929" spans="2:15" ht="15">
      <c r="B929" s="348" t="s">
        <v>247</v>
      </c>
      <c r="C929" s="348"/>
      <c r="D929" s="348"/>
      <c r="E929" s="348"/>
      <c r="F929" s="16"/>
      <c r="G929" s="348"/>
      <c r="H929" s="348"/>
      <c r="I929" s="16"/>
      <c r="J929" s="16"/>
      <c r="K929" s="16"/>
      <c r="L929" s="16"/>
      <c r="M929" s="16"/>
      <c r="N929" s="16"/>
      <c r="O929" s="16"/>
    </row>
    <row r="930" spans="2:15" ht="15">
      <c r="B930" s="334" t="s">
        <v>304</v>
      </c>
      <c r="C930" s="334"/>
      <c r="D930" s="334"/>
      <c r="E930" s="334"/>
      <c r="F930" s="16"/>
      <c r="G930" s="348"/>
      <c r="H930" s="348"/>
      <c r="I930" s="16"/>
      <c r="J930" s="16"/>
      <c r="K930" s="16"/>
      <c r="L930" s="16"/>
      <c r="M930" s="16"/>
      <c r="N930" s="16"/>
      <c r="O930" s="16"/>
    </row>
    <row r="931" spans="2:15">
      <c r="B931" s="312" t="s">
        <v>266</v>
      </c>
      <c r="C931" s="312"/>
      <c r="D931" s="312"/>
      <c r="E931" s="312"/>
      <c r="F931" s="15"/>
      <c r="G931" s="312"/>
      <c r="H931" s="312"/>
      <c r="I931" s="15"/>
      <c r="J931" s="15"/>
      <c r="K931" s="15"/>
      <c r="L931" s="15"/>
      <c r="M931" s="15"/>
      <c r="N931" s="15"/>
      <c r="O931" s="15"/>
    </row>
    <row r="933" spans="2:15" ht="15">
      <c r="B933" s="61" t="s">
        <v>132</v>
      </c>
      <c r="C933" s="62" t="s">
        <v>14</v>
      </c>
      <c r="D933" s="62" t="s">
        <v>15</v>
      </c>
      <c r="E933" s="61" t="s">
        <v>9</v>
      </c>
    </row>
    <row r="934" spans="2:15">
      <c r="B934" s="118" t="s">
        <v>133</v>
      </c>
      <c r="C934" s="126">
        <v>88.018450000000001</v>
      </c>
      <c r="D934" s="126">
        <v>224.6683699999995</v>
      </c>
      <c r="E934" s="127">
        <v>312.68681999999961</v>
      </c>
    </row>
    <row r="935" spans="2:15">
      <c r="B935" s="121" t="s">
        <v>134</v>
      </c>
      <c r="C935" s="53">
        <f>+C934/E934</f>
        <v>0.2814907580690485</v>
      </c>
      <c r="D935" s="53">
        <f>+D934/E934</f>
        <v>0.71850924193095111</v>
      </c>
      <c r="E935" s="128">
        <f>SUM(C935:D935)</f>
        <v>0.99999999999999956</v>
      </c>
    </row>
    <row r="936" spans="2:15">
      <c r="B936" s="184" t="s">
        <v>140</v>
      </c>
    </row>
    <row r="937" spans="2:15">
      <c r="B937" s="153"/>
    </row>
    <row r="939" spans="2:15" ht="15.75" customHeight="1">
      <c r="B939" s="334" t="s">
        <v>135</v>
      </c>
      <c r="C939" s="334"/>
      <c r="D939" s="334"/>
      <c r="E939" s="334"/>
      <c r="F939" s="334"/>
      <c r="G939" s="334"/>
      <c r="H939" s="14"/>
      <c r="I939" s="16"/>
      <c r="J939" s="16"/>
      <c r="K939" s="16"/>
      <c r="L939" s="16"/>
      <c r="M939" s="16"/>
      <c r="N939" s="16"/>
      <c r="O939" s="16"/>
    </row>
    <row r="940" spans="2:15" ht="15.75" customHeight="1">
      <c r="B940" s="334" t="s">
        <v>247</v>
      </c>
      <c r="C940" s="334"/>
      <c r="D940" s="334"/>
      <c r="E940" s="334"/>
      <c r="F940" s="334"/>
      <c r="G940" s="334"/>
      <c r="H940" s="79"/>
      <c r="I940" s="16"/>
      <c r="J940" s="16"/>
      <c r="K940" s="16"/>
      <c r="L940" s="16"/>
      <c r="M940" s="16"/>
      <c r="N940" s="16"/>
      <c r="O940" s="16"/>
    </row>
    <row r="941" spans="2:15" ht="15.75" customHeight="1">
      <c r="B941" s="334" t="s">
        <v>503</v>
      </c>
      <c r="C941" s="334"/>
      <c r="D941" s="334"/>
      <c r="E941" s="334"/>
      <c r="F941" s="334"/>
      <c r="G941" s="334"/>
      <c r="H941" s="79"/>
      <c r="I941" s="16"/>
      <c r="J941" s="16"/>
      <c r="K941" s="16"/>
      <c r="L941" s="16"/>
      <c r="M941" s="16"/>
      <c r="N941" s="16"/>
      <c r="O941" s="16"/>
    </row>
    <row r="942" spans="2:15" ht="15.75" customHeight="1">
      <c r="B942" s="335" t="s">
        <v>148</v>
      </c>
      <c r="C942" s="335"/>
      <c r="D942" s="335"/>
      <c r="E942" s="335"/>
      <c r="F942" s="335"/>
      <c r="G942" s="335"/>
      <c r="H942" s="90"/>
      <c r="I942" s="15"/>
      <c r="J942" s="15"/>
      <c r="K942" s="15"/>
      <c r="L942" s="15"/>
      <c r="M942" s="15"/>
      <c r="N942" s="15"/>
      <c r="O942" s="15"/>
    </row>
    <row r="944" spans="2:15" ht="15" customHeight="1">
      <c r="B944" s="61" t="s">
        <v>132</v>
      </c>
      <c r="C944" s="17" t="s">
        <v>441</v>
      </c>
      <c r="D944" s="61" t="s">
        <v>269</v>
      </c>
      <c r="E944" s="61" t="s">
        <v>440</v>
      </c>
      <c r="F944" s="61" t="s">
        <v>385</v>
      </c>
      <c r="G944" s="28" t="s">
        <v>9</v>
      </c>
    </row>
    <row r="945" spans="2:15">
      <c r="B945" s="85" t="s">
        <v>133</v>
      </c>
      <c r="C945" s="106">
        <v>0.02</v>
      </c>
      <c r="D945" s="122">
        <v>2633.7183911998</v>
      </c>
      <c r="E945" s="122">
        <v>101520</v>
      </c>
      <c r="F945" s="122">
        <v>231815.81052990005</v>
      </c>
      <c r="G945" s="122">
        <v>5304.0000200000131</v>
      </c>
    </row>
    <row r="946" spans="2:15">
      <c r="B946" s="184" t="s">
        <v>140</v>
      </c>
    </row>
    <row r="947" spans="2:15">
      <c r="B947" s="153"/>
    </row>
    <row r="948" spans="2:15">
      <c r="B948" s="153"/>
    </row>
    <row r="949" spans="2:15" ht="15">
      <c r="B949" s="334" t="s">
        <v>135</v>
      </c>
      <c r="C949" s="334"/>
      <c r="D949" s="334"/>
      <c r="E949" s="334"/>
      <c r="F949" s="16"/>
      <c r="G949" s="16"/>
      <c r="H949" s="16"/>
      <c r="I949" s="16"/>
      <c r="J949" s="16"/>
      <c r="K949" s="16"/>
      <c r="L949" s="16"/>
      <c r="M949" s="16"/>
      <c r="N949" s="16"/>
      <c r="O949" s="16"/>
    </row>
    <row r="950" spans="2:15" ht="15">
      <c r="B950" s="348" t="s">
        <v>247</v>
      </c>
      <c r="C950" s="348"/>
      <c r="D950" s="348"/>
      <c r="E950" s="348"/>
      <c r="F950" s="16"/>
      <c r="G950" s="348"/>
      <c r="H950" s="348"/>
      <c r="I950" s="16"/>
      <c r="J950" s="16"/>
      <c r="K950" s="16"/>
      <c r="L950" s="16"/>
      <c r="M950" s="16"/>
      <c r="N950" s="16"/>
      <c r="O950" s="16"/>
    </row>
    <row r="951" spans="2:15" ht="15">
      <c r="B951" s="334" t="s">
        <v>504</v>
      </c>
      <c r="C951" s="334"/>
      <c r="D951" s="334"/>
      <c r="E951" s="334"/>
      <c r="F951" s="16"/>
      <c r="G951" s="348"/>
      <c r="H951" s="348"/>
      <c r="I951" s="16"/>
      <c r="J951" s="16"/>
      <c r="K951" s="16"/>
      <c r="L951" s="16"/>
      <c r="M951" s="16"/>
      <c r="N951" s="16"/>
      <c r="O951" s="16"/>
    </row>
    <row r="952" spans="2:15">
      <c r="B952" s="312" t="s">
        <v>266</v>
      </c>
      <c r="C952" s="312"/>
      <c r="D952" s="312"/>
      <c r="E952" s="312"/>
      <c r="F952" s="15"/>
      <c r="G952" s="312"/>
      <c r="H952" s="312"/>
      <c r="I952" s="15"/>
      <c r="J952" s="15"/>
      <c r="K952" s="15"/>
      <c r="L952" s="15"/>
      <c r="M952" s="15"/>
      <c r="N952" s="15"/>
      <c r="O952" s="15"/>
    </row>
    <row r="954" spans="2:15" ht="15">
      <c r="B954" s="61" t="s">
        <v>132</v>
      </c>
      <c r="C954" s="62" t="s">
        <v>14</v>
      </c>
      <c r="D954" s="62" t="s">
        <v>15</v>
      </c>
      <c r="E954" s="61" t="s">
        <v>9</v>
      </c>
    </row>
    <row r="955" spans="2:15">
      <c r="B955" s="118" t="s">
        <v>133</v>
      </c>
      <c r="C955" s="126">
        <v>198.47751999999954</v>
      </c>
      <c r="D955" s="126">
        <v>114.20930000000001</v>
      </c>
      <c r="E955" s="127">
        <v>312.68681999999961</v>
      </c>
    </row>
    <row r="956" spans="2:15">
      <c r="B956" s="121" t="s">
        <v>134</v>
      </c>
      <c r="C956" s="53">
        <f>+C955/E955</f>
        <v>0.6347485960553112</v>
      </c>
      <c r="D956" s="53">
        <f>+D955/E955</f>
        <v>0.36525140394468869</v>
      </c>
      <c r="E956" s="128">
        <f>SUM(C956:D956)</f>
        <v>0.99999999999999989</v>
      </c>
    </row>
    <row r="957" spans="2:15">
      <c r="B957" s="184" t="s">
        <v>140</v>
      </c>
    </row>
    <row r="958" spans="2:15">
      <c r="B958" s="153"/>
    </row>
    <row r="959" spans="2:15">
      <c r="B959" s="153"/>
    </row>
    <row r="960" spans="2:15" ht="15.75" customHeight="1">
      <c r="B960" s="334" t="s">
        <v>135</v>
      </c>
      <c r="C960" s="334"/>
      <c r="D960" s="334"/>
      <c r="E960" s="334"/>
      <c r="F960" s="334"/>
      <c r="G960" s="334"/>
      <c r="H960" s="14"/>
      <c r="I960" s="16"/>
      <c r="J960" s="16"/>
      <c r="K960" s="16"/>
      <c r="L960" s="16"/>
      <c r="M960" s="16"/>
      <c r="N960" s="16"/>
      <c r="O960" s="16"/>
    </row>
    <row r="961" spans="2:15" ht="15.75" customHeight="1">
      <c r="B961" s="334" t="s">
        <v>247</v>
      </c>
      <c r="C961" s="334"/>
      <c r="D961" s="334"/>
      <c r="E961" s="334"/>
      <c r="F961" s="334"/>
      <c r="G961" s="334"/>
      <c r="H961" s="79"/>
      <c r="I961" s="16"/>
      <c r="J961" s="16"/>
      <c r="K961" s="16"/>
      <c r="L961" s="16"/>
      <c r="M961" s="16"/>
      <c r="N961" s="16"/>
      <c r="O961" s="16"/>
    </row>
    <row r="962" spans="2:15" ht="15.75" customHeight="1">
      <c r="B962" s="334" t="s">
        <v>505</v>
      </c>
      <c r="C962" s="334"/>
      <c r="D962" s="334"/>
      <c r="E962" s="334"/>
      <c r="F962" s="334"/>
      <c r="G962" s="334"/>
      <c r="H962" s="79"/>
      <c r="I962" s="16"/>
      <c r="J962" s="16"/>
      <c r="K962" s="16"/>
      <c r="L962" s="16"/>
      <c r="M962" s="16"/>
      <c r="N962" s="16"/>
      <c r="O962" s="16"/>
    </row>
    <row r="963" spans="2:15" ht="15.75" customHeight="1">
      <c r="B963" s="335" t="s">
        <v>148</v>
      </c>
      <c r="C963" s="335"/>
      <c r="D963" s="335"/>
      <c r="E963" s="335"/>
      <c r="F963" s="335"/>
      <c r="G963" s="335"/>
      <c r="H963" s="90"/>
      <c r="I963" s="15"/>
      <c r="J963" s="15"/>
      <c r="K963" s="15"/>
      <c r="L963" s="15"/>
      <c r="M963" s="15"/>
      <c r="N963" s="15"/>
      <c r="O963" s="15"/>
    </row>
    <row r="965" spans="2:15" ht="15" customHeight="1">
      <c r="B965" s="61" t="s">
        <v>132</v>
      </c>
      <c r="C965" s="17" t="s">
        <v>441</v>
      </c>
      <c r="D965" s="61" t="s">
        <v>269</v>
      </c>
      <c r="E965" s="61" t="s">
        <v>440</v>
      </c>
      <c r="F965" s="61" t="s">
        <v>385</v>
      </c>
      <c r="G965" s="28" t="s">
        <v>9</v>
      </c>
    </row>
    <row r="966" spans="2:15">
      <c r="B966" s="85" t="s">
        <v>133</v>
      </c>
      <c r="C966" s="106">
        <v>0.04</v>
      </c>
      <c r="D966" s="122">
        <v>675716.72645340371</v>
      </c>
      <c r="E966" s="122">
        <v>34000000</v>
      </c>
      <c r="F966" s="122">
        <v>133006404.65760608</v>
      </c>
      <c r="G966" s="122">
        <v>5304.0000200000131</v>
      </c>
    </row>
    <row r="967" spans="2:15">
      <c r="B967" s="184" t="s">
        <v>140</v>
      </c>
    </row>
    <row r="968" spans="2:15">
      <c r="B968" s="153"/>
    </row>
    <row r="969" spans="2:15">
      <c r="B969" s="153"/>
    </row>
    <row r="970" spans="2:15" ht="15" customHeight="1">
      <c r="B970" s="334" t="s">
        <v>135</v>
      </c>
      <c r="C970" s="334"/>
      <c r="D970" s="334"/>
      <c r="E970" s="334"/>
      <c r="F970" s="334"/>
      <c r="G970" s="334"/>
      <c r="H970" s="334"/>
      <c r="I970" s="16"/>
      <c r="J970" s="16"/>
      <c r="K970" s="16"/>
      <c r="L970" s="16"/>
      <c r="M970" s="16"/>
      <c r="N970" s="16"/>
      <c r="O970" s="16"/>
    </row>
    <row r="971" spans="2:15" ht="15">
      <c r="B971" s="334" t="s">
        <v>247</v>
      </c>
      <c r="C971" s="334"/>
      <c r="D971" s="334"/>
      <c r="E971" s="334"/>
      <c r="F971" s="334"/>
      <c r="G971" s="334"/>
      <c r="H971" s="334"/>
      <c r="I971" s="16"/>
      <c r="J971" s="16"/>
      <c r="K971" s="16"/>
      <c r="L971" s="16"/>
      <c r="M971" s="16"/>
      <c r="N971" s="16"/>
      <c r="O971" s="16"/>
    </row>
    <row r="972" spans="2:15" ht="15" customHeight="1">
      <c r="B972" s="334" t="s">
        <v>504</v>
      </c>
      <c r="C972" s="334"/>
      <c r="D972" s="334"/>
      <c r="E972" s="334"/>
      <c r="F972" s="334"/>
      <c r="G972" s="334"/>
      <c r="H972" s="334"/>
      <c r="I972" s="16"/>
      <c r="J972" s="16"/>
      <c r="K972" s="16"/>
      <c r="L972" s="16"/>
      <c r="M972" s="16"/>
      <c r="N972" s="16"/>
      <c r="O972" s="16"/>
    </row>
    <row r="973" spans="2:15">
      <c r="B973" s="335" t="s">
        <v>266</v>
      </c>
      <c r="C973" s="335"/>
      <c r="D973" s="335"/>
      <c r="E973" s="335"/>
      <c r="F973" s="335"/>
      <c r="G973" s="335"/>
      <c r="H973" s="335"/>
      <c r="I973" s="15"/>
      <c r="J973" s="15"/>
      <c r="K973" s="15"/>
      <c r="L973" s="15"/>
      <c r="M973" s="15"/>
      <c r="N973" s="15"/>
      <c r="O973" s="15"/>
    </row>
    <row r="974" spans="2:15">
      <c r="B974" s="6"/>
      <c r="C974" s="6"/>
      <c r="D974" s="6"/>
      <c r="E974" s="6"/>
      <c r="F974" s="15"/>
      <c r="G974" s="6"/>
      <c r="H974" s="6"/>
      <c r="I974" s="15"/>
      <c r="J974" s="15"/>
      <c r="K974" s="15"/>
      <c r="L974" s="15"/>
      <c r="M974" s="15"/>
      <c r="N974" s="15"/>
      <c r="O974" s="15"/>
    </row>
    <row r="975" spans="2:15" ht="15">
      <c r="B975" s="367" t="s">
        <v>132</v>
      </c>
      <c r="C975" s="367" t="s">
        <v>305</v>
      </c>
      <c r="D975" s="367"/>
      <c r="E975" s="367"/>
      <c r="F975" s="367" t="s">
        <v>306</v>
      </c>
      <c r="G975" s="367"/>
      <c r="H975" s="367"/>
    </row>
    <row r="976" spans="2:15" ht="15">
      <c r="B976" s="367"/>
      <c r="C976" s="61" t="s">
        <v>14</v>
      </c>
      <c r="D976" s="61" t="s">
        <v>15</v>
      </c>
      <c r="E976" s="61" t="s">
        <v>9</v>
      </c>
      <c r="F976" s="61" t="s">
        <v>14</v>
      </c>
      <c r="G976" s="61" t="s">
        <v>15</v>
      </c>
      <c r="H976" s="61" t="s">
        <v>9</v>
      </c>
    </row>
    <row r="977" spans="2:15">
      <c r="B977" s="118" t="s">
        <v>133</v>
      </c>
      <c r="C977" s="126">
        <v>131.30453999999995</v>
      </c>
      <c r="D977" s="126">
        <v>67.172980000000024</v>
      </c>
      <c r="E977" s="127">
        <v>198.47751999999954</v>
      </c>
      <c r="F977" s="126">
        <v>70.739480000000029</v>
      </c>
      <c r="G977" s="126">
        <v>127.73803999999998</v>
      </c>
      <c r="H977" s="127">
        <v>198.47751999999954</v>
      </c>
    </row>
    <row r="978" spans="2:15">
      <c r="B978" s="121" t="s">
        <v>134</v>
      </c>
      <c r="C978" s="53">
        <f>+C977/E977</f>
        <v>0.66155874982718565</v>
      </c>
      <c r="D978" s="53">
        <f>+D977/E977</f>
        <v>0.33844125017281645</v>
      </c>
      <c r="E978" s="128">
        <f>SUM(C978:D978)</f>
        <v>1.0000000000000022</v>
      </c>
      <c r="F978" s="53">
        <f>+F977/H977</f>
        <v>0.35641053959158797</v>
      </c>
      <c r="G978" s="53">
        <f>+G977/H977</f>
        <v>0.64358946040841436</v>
      </c>
      <c r="H978" s="128">
        <f>SUM(F978:G978)</f>
        <v>1.0000000000000022</v>
      </c>
    </row>
    <row r="979" spans="2:15">
      <c r="B979" s="184" t="s">
        <v>140</v>
      </c>
    </row>
    <row r="980" spans="2:15">
      <c r="B980" s="153"/>
    </row>
    <row r="981" spans="2:15">
      <c r="B981" s="153"/>
    </row>
    <row r="982" spans="2:15" ht="15.75" customHeight="1">
      <c r="B982" s="334" t="s">
        <v>135</v>
      </c>
      <c r="C982" s="334"/>
      <c r="D982" s="334"/>
      <c r="E982" s="334"/>
      <c r="F982" s="334"/>
      <c r="G982" s="334"/>
      <c r="H982" s="334"/>
      <c r="I982" s="334"/>
      <c r="J982" s="334"/>
      <c r="K982" s="334"/>
      <c r="L982" s="334"/>
      <c r="M982" s="16"/>
      <c r="N982" s="16"/>
      <c r="O982" s="16"/>
    </row>
    <row r="983" spans="2:15" ht="15.75" customHeight="1">
      <c r="B983" s="334" t="s">
        <v>247</v>
      </c>
      <c r="C983" s="334"/>
      <c r="D983" s="334"/>
      <c r="E983" s="334"/>
      <c r="F983" s="334"/>
      <c r="G983" s="334"/>
      <c r="H983" s="334"/>
      <c r="I983" s="334"/>
      <c r="J983" s="334"/>
      <c r="K983" s="334"/>
      <c r="L983" s="334"/>
      <c r="M983" s="16"/>
      <c r="N983" s="16"/>
      <c r="O983" s="16"/>
    </row>
    <row r="984" spans="2:15" ht="15.75" customHeight="1">
      <c r="B984" s="334" t="s">
        <v>307</v>
      </c>
      <c r="C984" s="334"/>
      <c r="D984" s="334"/>
      <c r="E984" s="334"/>
      <c r="F984" s="334"/>
      <c r="G984" s="334"/>
      <c r="H984" s="334"/>
      <c r="I984" s="334"/>
      <c r="J984" s="334"/>
      <c r="K984" s="334"/>
      <c r="L984" s="334"/>
      <c r="M984" s="16"/>
      <c r="N984" s="16"/>
      <c r="O984" s="16"/>
    </row>
    <row r="985" spans="2:15" ht="15.75" customHeight="1">
      <c r="B985" s="335" t="s">
        <v>148</v>
      </c>
      <c r="C985" s="335"/>
      <c r="D985" s="335"/>
      <c r="E985" s="335"/>
      <c r="F985" s="335"/>
      <c r="G985" s="335"/>
      <c r="H985" s="335"/>
      <c r="I985" s="335"/>
      <c r="J985" s="335"/>
      <c r="K985" s="335"/>
      <c r="L985" s="335"/>
      <c r="M985" s="15"/>
      <c r="N985" s="15"/>
      <c r="O985" s="15"/>
    </row>
    <row r="986" spans="2:15" ht="15.75" customHeight="1">
      <c r="B986" s="90"/>
      <c r="C986" s="90"/>
      <c r="D986" s="90"/>
      <c r="E986" s="90"/>
      <c r="F986" s="90"/>
      <c r="G986" s="90"/>
      <c r="H986" s="90"/>
      <c r="I986" s="90"/>
      <c r="J986" s="90"/>
      <c r="K986" s="90"/>
      <c r="L986" s="90"/>
      <c r="M986" s="15"/>
      <c r="N986" s="15"/>
      <c r="O986" s="15"/>
    </row>
    <row r="987" spans="2:15" ht="15">
      <c r="B987" s="367" t="s">
        <v>132</v>
      </c>
      <c r="C987" s="364" t="s">
        <v>305</v>
      </c>
      <c r="D987" s="321"/>
      <c r="E987" s="321"/>
      <c r="F987" s="321"/>
      <c r="G987" s="321"/>
      <c r="H987" s="364" t="s">
        <v>306</v>
      </c>
      <c r="I987" s="321"/>
      <c r="J987" s="321"/>
      <c r="K987" s="321"/>
      <c r="L987" s="322"/>
    </row>
    <row r="988" spans="2:15" ht="15" customHeight="1">
      <c r="B988" s="367"/>
      <c r="C988" s="17" t="s">
        <v>441</v>
      </c>
      <c r="D988" s="61" t="s">
        <v>269</v>
      </c>
      <c r="E988" s="61" t="s">
        <v>440</v>
      </c>
      <c r="F988" s="61" t="s">
        <v>385</v>
      </c>
      <c r="G988" s="47" t="s">
        <v>9</v>
      </c>
      <c r="H988" s="17" t="s">
        <v>441</v>
      </c>
      <c r="I988" s="61" t="s">
        <v>269</v>
      </c>
      <c r="J988" s="61" t="s">
        <v>440</v>
      </c>
      <c r="K988" s="61" t="s">
        <v>385</v>
      </c>
      <c r="L988" s="28" t="s">
        <v>9</v>
      </c>
    </row>
    <row r="989" spans="2:15">
      <c r="B989" s="85" t="s">
        <v>133</v>
      </c>
      <c r="C989" s="106">
        <v>2</v>
      </c>
      <c r="D989" s="122">
        <v>502855.28614085849</v>
      </c>
      <c r="E989" s="122">
        <v>16832513</v>
      </c>
      <c r="F989" s="122">
        <v>65202499.364022769</v>
      </c>
      <c r="G989" s="132">
        <v>5304.0000200000131</v>
      </c>
      <c r="H989" s="106">
        <v>0.04</v>
      </c>
      <c r="I989" s="122">
        <v>955718.44466726994</v>
      </c>
      <c r="J989" s="122">
        <v>34000000</v>
      </c>
      <c r="K989" s="122">
        <v>63003798.356247105</v>
      </c>
      <c r="L989" s="122">
        <v>5304.0000200000131</v>
      </c>
    </row>
    <row r="990" spans="2:15">
      <c r="B990" s="184" t="s">
        <v>140</v>
      </c>
    </row>
    <row r="991" spans="2:15">
      <c r="B991" s="153"/>
    </row>
    <row r="992" spans="2:15">
      <c r="B992" s="153"/>
    </row>
    <row r="993" spans="2:15" ht="15" customHeight="1">
      <c r="B993" s="334" t="s">
        <v>135</v>
      </c>
      <c r="C993" s="334"/>
      <c r="D993" s="334"/>
      <c r="E993" s="334"/>
      <c r="F993" s="334"/>
      <c r="G993" s="334"/>
      <c r="H993" s="334"/>
      <c r="I993" s="334"/>
      <c r="J993" s="334"/>
      <c r="K993" s="334"/>
      <c r="L993" s="334"/>
      <c r="M993" s="334"/>
      <c r="N993" s="334"/>
      <c r="O993" s="16"/>
    </row>
    <row r="994" spans="2:15" ht="15" customHeight="1">
      <c r="B994" s="334" t="s">
        <v>247</v>
      </c>
      <c r="C994" s="334"/>
      <c r="D994" s="334"/>
      <c r="E994" s="334"/>
      <c r="F994" s="334"/>
      <c r="G994" s="334"/>
      <c r="H994" s="334"/>
      <c r="I994" s="334"/>
      <c r="J994" s="334"/>
      <c r="K994" s="334"/>
      <c r="L994" s="334"/>
      <c r="M994" s="334"/>
      <c r="N994" s="334"/>
      <c r="O994" s="16"/>
    </row>
    <row r="995" spans="2:15" ht="15" customHeight="1">
      <c r="B995" s="334" t="s">
        <v>312</v>
      </c>
      <c r="C995" s="334"/>
      <c r="D995" s="334"/>
      <c r="E995" s="334"/>
      <c r="F995" s="334"/>
      <c r="G995" s="334"/>
      <c r="H995" s="334"/>
      <c r="I995" s="334"/>
      <c r="J995" s="334"/>
      <c r="K995" s="334"/>
      <c r="L995" s="334"/>
      <c r="M995" s="334"/>
      <c r="N995" s="334"/>
      <c r="O995" s="16"/>
    </row>
    <row r="996" spans="2:15" ht="14.25" customHeight="1">
      <c r="B996" s="335" t="s">
        <v>266</v>
      </c>
      <c r="C996" s="335"/>
      <c r="D996" s="335"/>
      <c r="E996" s="335"/>
      <c r="F996" s="335"/>
      <c r="G996" s="335"/>
      <c r="H996" s="335"/>
      <c r="I996" s="335"/>
      <c r="J996" s="335"/>
      <c r="K996" s="335"/>
      <c r="L996" s="335"/>
      <c r="M996" s="335"/>
      <c r="N996" s="335"/>
      <c r="O996" s="15"/>
    </row>
    <row r="997" spans="2:15">
      <c r="B997" s="6"/>
      <c r="C997" s="6"/>
      <c r="D997" s="6"/>
      <c r="E997" s="6"/>
      <c r="F997" s="15"/>
      <c r="G997" s="6"/>
      <c r="H997" s="6"/>
      <c r="I997" s="15"/>
      <c r="J997" s="15"/>
      <c r="K997" s="15"/>
      <c r="L997" s="15"/>
      <c r="M997" s="15"/>
      <c r="N997" s="15"/>
      <c r="O997" s="15"/>
    </row>
    <row r="998" spans="2:15" ht="15">
      <c r="B998" s="367" t="s">
        <v>132</v>
      </c>
      <c r="C998" s="364" t="s">
        <v>308</v>
      </c>
      <c r="D998" s="321"/>
      <c r="E998" s="321"/>
      <c r="F998" s="364" t="s">
        <v>309</v>
      </c>
      <c r="G998" s="321"/>
      <c r="H998" s="321"/>
      <c r="I998" s="364" t="s">
        <v>310</v>
      </c>
      <c r="J998" s="321"/>
      <c r="K998" s="321"/>
      <c r="L998" s="364" t="s">
        <v>311</v>
      </c>
      <c r="M998" s="321"/>
      <c r="N998" s="321"/>
    </row>
    <row r="999" spans="2:15" ht="15">
      <c r="B999" s="367"/>
      <c r="C999" s="62" t="s">
        <v>14</v>
      </c>
      <c r="D999" s="62" t="s">
        <v>15</v>
      </c>
      <c r="E999" s="61" t="s">
        <v>9</v>
      </c>
      <c r="F999" s="62" t="s">
        <v>14</v>
      </c>
      <c r="G999" s="62" t="s">
        <v>15</v>
      </c>
      <c r="H999" s="61" t="s">
        <v>9</v>
      </c>
      <c r="I999" s="62" t="s">
        <v>14</v>
      </c>
      <c r="J999" s="62" t="s">
        <v>15</v>
      </c>
      <c r="K999" s="61" t="s">
        <v>9</v>
      </c>
      <c r="L999" s="62" t="s">
        <v>14</v>
      </c>
      <c r="M999" s="62" t="s">
        <v>15</v>
      </c>
      <c r="N999" s="61" t="s">
        <v>9</v>
      </c>
    </row>
    <row r="1000" spans="2:15">
      <c r="B1000" s="118" t="s">
        <v>133</v>
      </c>
      <c r="C1000" s="126">
        <v>30.635620000000003</v>
      </c>
      <c r="D1000" s="126">
        <v>100.66892000000003</v>
      </c>
      <c r="E1000" s="127">
        <v>131.30453999999995</v>
      </c>
      <c r="F1000" s="126">
        <v>17.592560000000002</v>
      </c>
      <c r="G1000" s="126">
        <v>113.71198000000003</v>
      </c>
      <c r="H1000" s="127">
        <v>131.30453999999995</v>
      </c>
      <c r="I1000" s="126">
        <v>48.10136</v>
      </c>
      <c r="J1000" s="126">
        <v>83.203180000000003</v>
      </c>
      <c r="K1000" s="127">
        <v>131.30453999999995</v>
      </c>
      <c r="L1000" s="126">
        <v>36.483250000000005</v>
      </c>
      <c r="M1000" s="126">
        <v>94.821290000000005</v>
      </c>
      <c r="N1000" s="127">
        <v>131.30453999999995</v>
      </c>
    </row>
    <row r="1001" spans="2:15">
      <c r="B1001" s="121" t="s">
        <v>134</v>
      </c>
      <c r="C1001" s="53">
        <f>+C1000/E1000</f>
        <v>0.23331729428396014</v>
      </c>
      <c r="D1001" s="53">
        <f>+D1000/E1000</f>
        <v>0.76668270571604047</v>
      </c>
      <c r="E1001" s="128">
        <f>SUM(C1001:D1001)</f>
        <v>1.0000000000000007</v>
      </c>
      <c r="F1001" s="53">
        <f>+F1000/H1000</f>
        <v>0.13398287675353807</v>
      </c>
      <c r="G1001" s="53">
        <f>+G1000/H1000</f>
        <v>0.86601712324646252</v>
      </c>
      <c r="H1001" s="128">
        <f>SUM(F1001:G1001)</f>
        <v>1.0000000000000007</v>
      </c>
      <c r="I1001" s="53">
        <f>+I1000/K1000</f>
        <v>0.36633432476896854</v>
      </c>
      <c r="J1001" s="53">
        <f>+J1000/K1000</f>
        <v>0.6336656752310319</v>
      </c>
      <c r="K1001" s="128">
        <f>SUM(I1001:J1001)</f>
        <v>1.0000000000000004</v>
      </c>
      <c r="L1001" s="53">
        <f>+L1000/N1000</f>
        <v>0.27785215956736925</v>
      </c>
      <c r="M1001" s="53">
        <f>+M1000/N1000</f>
        <v>0.72214784043263125</v>
      </c>
      <c r="N1001" s="128">
        <f>SUM(L1001:M1001)</f>
        <v>1.0000000000000004</v>
      </c>
    </row>
    <row r="1002" spans="2:15">
      <c r="B1002" s="184" t="s">
        <v>140</v>
      </c>
    </row>
    <row r="1003" spans="2:15">
      <c r="B1003" s="153"/>
    </row>
    <row r="1004" spans="2:15">
      <c r="B1004" s="153"/>
    </row>
    <row r="1005" spans="2:15" ht="15" customHeight="1">
      <c r="B1005" s="334" t="s">
        <v>135</v>
      </c>
      <c r="C1005" s="334"/>
      <c r="D1005" s="334"/>
      <c r="E1005" s="334"/>
      <c r="F1005" s="334"/>
      <c r="G1005" s="334"/>
      <c r="H1005" s="334"/>
      <c r="I1005" s="334"/>
      <c r="J1005" s="334"/>
      <c r="K1005" s="334"/>
      <c r="L1005" s="334"/>
      <c r="M1005" s="334"/>
      <c r="N1005" s="334"/>
      <c r="O1005" s="16"/>
    </row>
    <row r="1006" spans="2:15" ht="15" customHeight="1">
      <c r="B1006" s="334" t="s">
        <v>247</v>
      </c>
      <c r="C1006" s="334"/>
      <c r="D1006" s="334"/>
      <c r="E1006" s="334"/>
      <c r="F1006" s="334"/>
      <c r="G1006" s="334"/>
      <c r="H1006" s="334"/>
      <c r="I1006" s="334"/>
      <c r="J1006" s="334"/>
      <c r="K1006" s="334"/>
      <c r="L1006" s="334"/>
      <c r="M1006" s="334"/>
      <c r="N1006" s="334"/>
      <c r="O1006" s="16"/>
    </row>
    <row r="1007" spans="2:15" ht="15" customHeight="1">
      <c r="B1007" s="334" t="s">
        <v>506</v>
      </c>
      <c r="C1007" s="334"/>
      <c r="D1007" s="334"/>
      <c r="E1007" s="334"/>
      <c r="F1007" s="334"/>
      <c r="G1007" s="334"/>
      <c r="H1007" s="334"/>
      <c r="I1007" s="334"/>
      <c r="J1007" s="334"/>
      <c r="K1007" s="334"/>
      <c r="L1007" s="334"/>
      <c r="M1007" s="334"/>
      <c r="N1007" s="334"/>
      <c r="O1007" s="16"/>
    </row>
    <row r="1008" spans="2:15" ht="14.25" customHeight="1">
      <c r="B1008" s="335" t="s">
        <v>148</v>
      </c>
      <c r="C1008" s="335"/>
      <c r="D1008" s="335"/>
      <c r="E1008" s="335"/>
      <c r="F1008" s="335"/>
      <c r="G1008" s="335"/>
      <c r="H1008" s="335"/>
      <c r="I1008" s="335"/>
      <c r="J1008" s="335"/>
      <c r="K1008" s="335"/>
      <c r="L1008" s="335"/>
      <c r="M1008" s="335"/>
      <c r="N1008" s="335"/>
      <c r="O1008" s="15"/>
    </row>
    <row r="1009" spans="2:22" ht="15.75" customHeight="1">
      <c r="B1009" s="90"/>
      <c r="C1009" s="90"/>
      <c r="D1009" s="90"/>
      <c r="E1009" s="90"/>
      <c r="F1009" s="90"/>
      <c r="G1009" s="90"/>
      <c r="H1009" s="90"/>
      <c r="I1009" s="90"/>
      <c r="J1009" s="90"/>
      <c r="K1009" s="90"/>
      <c r="L1009" s="90"/>
      <c r="M1009" s="15"/>
      <c r="N1009" s="15"/>
      <c r="O1009" s="15"/>
    </row>
    <row r="1010" spans="2:22" ht="15">
      <c r="B1010" s="367" t="s">
        <v>132</v>
      </c>
      <c r="C1010" s="364" t="s">
        <v>313</v>
      </c>
      <c r="D1010" s="321"/>
      <c r="E1010" s="321"/>
      <c r="F1010" s="321"/>
      <c r="G1010" s="321"/>
      <c r="H1010" s="364" t="s">
        <v>314</v>
      </c>
      <c r="I1010" s="321"/>
      <c r="J1010" s="321"/>
      <c r="K1010" s="321"/>
      <c r="L1010" s="322"/>
      <c r="M1010" s="364" t="s">
        <v>315</v>
      </c>
      <c r="N1010" s="321"/>
      <c r="O1010" s="321"/>
      <c r="P1010" s="321"/>
      <c r="Q1010" s="322"/>
      <c r="R1010" s="364" t="s">
        <v>316</v>
      </c>
      <c r="S1010" s="321"/>
      <c r="T1010" s="321"/>
      <c r="U1010" s="321"/>
      <c r="V1010" s="322"/>
    </row>
    <row r="1011" spans="2:22" ht="15" customHeight="1">
      <c r="B1011" s="367"/>
      <c r="C1011" s="17" t="s">
        <v>441</v>
      </c>
      <c r="D1011" s="61" t="s">
        <v>269</v>
      </c>
      <c r="E1011" s="61" t="s">
        <v>440</v>
      </c>
      <c r="F1011" s="61" t="s">
        <v>385</v>
      </c>
      <c r="G1011" s="47" t="s">
        <v>9</v>
      </c>
      <c r="H1011" s="17" t="s">
        <v>441</v>
      </c>
      <c r="I1011" s="61" t="s">
        <v>269</v>
      </c>
      <c r="J1011" s="61" t="s">
        <v>440</v>
      </c>
      <c r="K1011" s="61" t="s">
        <v>385</v>
      </c>
      <c r="L1011" s="28" t="s">
        <v>9</v>
      </c>
      <c r="M1011" s="17" t="s">
        <v>441</v>
      </c>
      <c r="N1011" s="61" t="s">
        <v>269</v>
      </c>
      <c r="O1011" s="61" t="s">
        <v>440</v>
      </c>
      <c r="P1011" s="61" t="s">
        <v>385</v>
      </c>
      <c r="Q1011" s="28" t="s">
        <v>9</v>
      </c>
      <c r="R1011" s="17" t="s">
        <v>441</v>
      </c>
      <c r="S1011" s="61" t="s">
        <v>269</v>
      </c>
      <c r="T1011" s="61" t="s">
        <v>440</v>
      </c>
      <c r="U1011" s="61" t="s">
        <v>385</v>
      </c>
      <c r="V1011" s="28" t="s">
        <v>9</v>
      </c>
    </row>
    <row r="1012" spans="2:22">
      <c r="B1012" s="85" t="s">
        <v>133</v>
      </c>
      <c r="C1012" s="106">
        <v>6</v>
      </c>
      <c r="D1012" s="122">
        <v>371905.04999311257</v>
      </c>
      <c r="E1012" s="122">
        <v>5000000</v>
      </c>
      <c r="F1012" s="122">
        <v>11393541.78767</v>
      </c>
      <c r="G1012" s="132">
        <v>5304.0000200000131</v>
      </c>
      <c r="H1012" s="106">
        <v>10</v>
      </c>
      <c r="I1012" s="122">
        <v>20106.473235845155</v>
      </c>
      <c r="J1012" s="122">
        <v>186646</v>
      </c>
      <c r="K1012" s="122">
        <v>353724.33679000009</v>
      </c>
      <c r="L1012" s="122">
        <v>5304.0000200000131</v>
      </c>
      <c r="M1012" s="106">
        <v>10</v>
      </c>
      <c r="N1012" s="122">
        <v>1036390.33275608</v>
      </c>
      <c r="O1012" s="122">
        <v>16666513</v>
      </c>
      <c r="P1012" s="122">
        <v>49851784.496419996</v>
      </c>
      <c r="Q1012" s="122">
        <v>5304.0000200000131</v>
      </c>
      <c r="R1012" s="106">
        <v>2</v>
      </c>
      <c r="S1012" s="122">
        <v>17637.168457382493</v>
      </c>
      <c r="T1012" s="122">
        <v>166400</v>
      </c>
      <c r="U1012" s="122">
        <v>643461.22612279991</v>
      </c>
      <c r="V1012" s="122">
        <v>5304.0000200000131</v>
      </c>
    </row>
    <row r="1013" spans="2:22">
      <c r="B1013" s="184" t="s">
        <v>140</v>
      </c>
    </row>
    <row r="1014" spans="2:22">
      <c r="B1014" s="153"/>
    </row>
    <row r="1015" spans="2:22">
      <c r="B1015" s="153"/>
    </row>
    <row r="1016" spans="2:22" ht="15" customHeight="1">
      <c r="B1016" s="334" t="s">
        <v>135</v>
      </c>
      <c r="C1016" s="334"/>
      <c r="D1016" s="334"/>
      <c r="E1016" s="334"/>
      <c r="F1016" s="334"/>
      <c r="G1016" s="334"/>
      <c r="H1016" s="334"/>
      <c r="I1016" s="334"/>
      <c r="J1016" s="334"/>
      <c r="K1016" s="334"/>
      <c r="L1016" s="334"/>
      <c r="M1016" s="334"/>
      <c r="N1016" s="334"/>
      <c r="O1016" s="16"/>
    </row>
    <row r="1017" spans="2:22" ht="15" customHeight="1">
      <c r="B1017" s="334" t="s">
        <v>247</v>
      </c>
      <c r="C1017" s="334"/>
      <c r="D1017" s="334"/>
      <c r="E1017" s="334"/>
      <c r="F1017" s="334"/>
      <c r="G1017" s="334"/>
      <c r="H1017" s="334"/>
      <c r="I1017" s="334"/>
      <c r="J1017" s="334"/>
      <c r="K1017" s="334"/>
      <c r="L1017" s="334"/>
      <c r="M1017" s="334"/>
      <c r="N1017" s="334"/>
      <c r="O1017" s="16"/>
    </row>
    <row r="1018" spans="2:22" ht="15" customHeight="1">
      <c r="B1018" s="334" t="s">
        <v>323</v>
      </c>
      <c r="C1018" s="334"/>
      <c r="D1018" s="334"/>
      <c r="E1018" s="334"/>
      <c r="F1018" s="334"/>
      <c r="G1018" s="334"/>
      <c r="H1018" s="334"/>
      <c r="I1018" s="334"/>
      <c r="J1018" s="334"/>
      <c r="K1018" s="334"/>
      <c r="L1018" s="334"/>
      <c r="M1018" s="334"/>
      <c r="N1018" s="334"/>
      <c r="O1018" s="16"/>
    </row>
    <row r="1019" spans="2:22" ht="14.25" customHeight="1">
      <c r="B1019" s="335" t="s">
        <v>266</v>
      </c>
      <c r="C1019" s="335"/>
      <c r="D1019" s="335"/>
      <c r="E1019" s="335"/>
      <c r="F1019" s="335"/>
      <c r="G1019" s="335"/>
      <c r="H1019" s="335"/>
      <c r="I1019" s="335"/>
      <c r="J1019" s="335"/>
      <c r="K1019" s="335"/>
      <c r="L1019" s="335"/>
      <c r="M1019" s="335"/>
      <c r="N1019" s="335"/>
      <c r="O1019" s="15"/>
    </row>
    <row r="1020" spans="2:22">
      <c r="B1020" s="6"/>
      <c r="C1020" s="6"/>
      <c r="D1020" s="6"/>
      <c r="E1020" s="6"/>
      <c r="F1020" s="15"/>
      <c r="G1020" s="6"/>
      <c r="H1020" s="6"/>
      <c r="I1020" s="15"/>
      <c r="J1020" s="15"/>
      <c r="K1020" s="15"/>
      <c r="L1020" s="15"/>
      <c r="M1020" s="15"/>
      <c r="N1020" s="15"/>
      <c r="O1020" s="15"/>
    </row>
    <row r="1021" spans="2:22" ht="15">
      <c r="B1021" s="367" t="s">
        <v>132</v>
      </c>
      <c r="C1021" s="364" t="s">
        <v>319</v>
      </c>
      <c r="D1021" s="321"/>
      <c r="E1021" s="321"/>
      <c r="F1021" s="364" t="s">
        <v>317</v>
      </c>
      <c r="G1021" s="321"/>
      <c r="H1021" s="321"/>
      <c r="I1021" s="364" t="s">
        <v>310</v>
      </c>
      <c r="J1021" s="321"/>
      <c r="K1021" s="321"/>
      <c r="L1021" s="364" t="s">
        <v>318</v>
      </c>
      <c r="M1021" s="321"/>
      <c r="N1021" s="321"/>
    </row>
    <row r="1022" spans="2:22" ht="15">
      <c r="B1022" s="367"/>
      <c r="C1022" s="62" t="s">
        <v>14</v>
      </c>
      <c r="D1022" s="62" t="s">
        <v>15</v>
      </c>
      <c r="E1022" s="61" t="s">
        <v>9</v>
      </c>
      <c r="F1022" s="62" t="s">
        <v>14</v>
      </c>
      <c r="G1022" s="62" t="s">
        <v>15</v>
      </c>
      <c r="H1022" s="61" t="s">
        <v>9</v>
      </c>
      <c r="I1022" s="62" t="s">
        <v>14</v>
      </c>
      <c r="J1022" s="62" t="s">
        <v>15</v>
      </c>
      <c r="K1022" s="61" t="s">
        <v>9</v>
      </c>
      <c r="L1022" s="62" t="s">
        <v>14</v>
      </c>
      <c r="M1022" s="62" t="s">
        <v>15</v>
      </c>
      <c r="N1022" s="61" t="s">
        <v>9</v>
      </c>
    </row>
    <row r="1023" spans="2:22">
      <c r="B1023" s="118" t="s">
        <v>133</v>
      </c>
      <c r="C1023" s="126">
        <v>6.9391600000000002</v>
      </c>
      <c r="D1023" s="126">
        <v>63.800320000000006</v>
      </c>
      <c r="E1023" s="127">
        <v>70.739480000000029</v>
      </c>
      <c r="F1023" s="126">
        <v>7.8824999999999994</v>
      </c>
      <c r="G1023" s="126">
        <v>62.856980000000007</v>
      </c>
      <c r="H1023" s="127">
        <v>70.739480000000029</v>
      </c>
      <c r="I1023" s="126">
        <v>20.575419999999994</v>
      </c>
      <c r="J1023" s="126">
        <v>50.164060000000013</v>
      </c>
      <c r="K1023" s="127">
        <v>70.739480000000029</v>
      </c>
      <c r="L1023" s="126">
        <v>40.869590000000009</v>
      </c>
      <c r="M1023" s="126">
        <v>29.869889999999991</v>
      </c>
      <c r="N1023" s="127">
        <v>70.739480000000029</v>
      </c>
    </row>
    <row r="1024" spans="2:22">
      <c r="B1024" s="121" t="s">
        <v>134</v>
      </c>
      <c r="C1024" s="53">
        <f>+C1023/E1023</f>
        <v>9.8094585937018447E-2</v>
      </c>
      <c r="D1024" s="53">
        <f>+D1023/E1023</f>
        <v>0.90190541406298119</v>
      </c>
      <c r="E1024" s="128">
        <f>SUM(C1024:D1024)</f>
        <v>0.99999999999999967</v>
      </c>
      <c r="F1024" s="53">
        <f>+F1023/H1023</f>
        <v>0.11142999637543273</v>
      </c>
      <c r="G1024" s="53">
        <f>+G1023/H1023</f>
        <v>0.88857000362456695</v>
      </c>
      <c r="H1024" s="128">
        <f>SUM(F1024:G1024)</f>
        <v>0.99999999999999967</v>
      </c>
      <c r="I1024" s="53">
        <f>+I1023/K1023</f>
        <v>0.29086190625093633</v>
      </c>
      <c r="J1024" s="53">
        <f>+J1023/K1023</f>
        <v>0.70913809374906334</v>
      </c>
      <c r="K1024" s="128">
        <f>SUM(I1024:J1024)</f>
        <v>0.99999999999999967</v>
      </c>
      <c r="L1024" s="53">
        <f>+L1023/N1023</f>
        <v>0.57774795630389131</v>
      </c>
      <c r="M1024" s="53">
        <f>+M1023/N1023</f>
        <v>0.4222520436961083</v>
      </c>
      <c r="N1024" s="128">
        <f>SUM(L1024:M1024)</f>
        <v>0.99999999999999956</v>
      </c>
    </row>
    <row r="1025" spans="2:8">
      <c r="B1025" s="184" t="s">
        <v>140</v>
      </c>
    </row>
    <row r="1026" spans="2:8">
      <c r="B1026" s="153"/>
    </row>
    <row r="1027" spans="2:8">
      <c r="B1027" s="153"/>
    </row>
    <row r="1028" spans="2:8" ht="15">
      <c r="B1028" s="61" t="s">
        <v>132</v>
      </c>
      <c r="C1028" s="367" t="s">
        <v>321</v>
      </c>
      <c r="D1028" s="367"/>
      <c r="E1028" s="367"/>
      <c r="F1028" s="367"/>
      <c r="G1028" s="61" t="s">
        <v>320</v>
      </c>
    </row>
    <row r="1029" spans="2:8" ht="14.25" customHeight="1">
      <c r="B1029" s="360" t="s">
        <v>133</v>
      </c>
      <c r="C1029" s="375" t="s">
        <v>85</v>
      </c>
      <c r="D1029" s="375"/>
      <c r="E1029" s="375"/>
      <c r="F1029" s="375"/>
      <c r="G1029" s="127">
        <v>4.8165100000000001</v>
      </c>
    </row>
    <row r="1030" spans="2:8">
      <c r="B1030" s="360"/>
      <c r="C1030" s="378" t="s">
        <v>507</v>
      </c>
      <c r="D1030" s="378"/>
      <c r="E1030" s="378"/>
      <c r="F1030" s="378"/>
      <c r="G1030" s="207">
        <v>1</v>
      </c>
    </row>
    <row r="1031" spans="2:8" ht="14.25" customHeight="1">
      <c r="B1031" s="360"/>
      <c r="C1031" s="375" t="s">
        <v>86</v>
      </c>
      <c r="D1031" s="375"/>
      <c r="E1031" s="375"/>
      <c r="F1031" s="375"/>
      <c r="G1031" s="127">
        <v>1.2916700000000001</v>
      </c>
    </row>
    <row r="1032" spans="2:8" ht="14.25" customHeight="1">
      <c r="B1032" s="360"/>
      <c r="C1032" s="378" t="s">
        <v>508</v>
      </c>
      <c r="D1032" s="378"/>
      <c r="E1032" s="378"/>
      <c r="F1032" s="378"/>
      <c r="G1032" s="207">
        <v>1.2</v>
      </c>
    </row>
    <row r="1033" spans="2:8">
      <c r="B1033" s="360"/>
      <c r="C1033" s="375" t="s">
        <v>87</v>
      </c>
      <c r="D1033" s="375"/>
      <c r="E1033" s="375"/>
      <c r="F1033" s="375"/>
      <c r="G1033" s="127">
        <v>1</v>
      </c>
    </row>
    <row r="1034" spans="2:8" ht="14.25" customHeight="1">
      <c r="B1034" s="360"/>
      <c r="C1034" s="378" t="s">
        <v>509</v>
      </c>
      <c r="D1034" s="378"/>
      <c r="E1034" s="378"/>
      <c r="F1034" s="378"/>
      <c r="G1034" s="207">
        <v>1.0636399999999999</v>
      </c>
    </row>
    <row r="1035" spans="2:8" ht="14.25" customHeight="1">
      <c r="B1035" s="360"/>
      <c r="C1035" s="375" t="s">
        <v>510</v>
      </c>
      <c r="D1035" s="375"/>
      <c r="E1035" s="375"/>
      <c r="F1035" s="375"/>
      <c r="G1035" s="127">
        <v>5.4503300000000001</v>
      </c>
    </row>
    <row r="1036" spans="2:8">
      <c r="B1036" s="360"/>
      <c r="C1036" s="378" t="s">
        <v>511</v>
      </c>
      <c r="D1036" s="378"/>
      <c r="E1036" s="378"/>
      <c r="F1036" s="378"/>
      <c r="G1036" s="207">
        <v>1.0636399999999999</v>
      </c>
    </row>
    <row r="1037" spans="2:8">
      <c r="B1037" s="360"/>
      <c r="C1037" s="375" t="s">
        <v>512</v>
      </c>
      <c r="D1037" s="375"/>
      <c r="E1037" s="375"/>
      <c r="F1037" s="375"/>
      <c r="G1037" s="127">
        <v>5.4503300000000001</v>
      </c>
    </row>
    <row r="1038" spans="2:8" ht="14.25" customHeight="1">
      <c r="B1038" s="360"/>
      <c r="C1038" s="378" t="s">
        <v>57</v>
      </c>
      <c r="D1038" s="378"/>
      <c r="E1038" s="378"/>
      <c r="F1038" s="378"/>
      <c r="G1038" s="207">
        <v>1.06667</v>
      </c>
    </row>
    <row r="1039" spans="2:8" ht="14.25" customHeight="1">
      <c r="B1039" s="360"/>
      <c r="C1039" s="375" t="s">
        <v>88</v>
      </c>
      <c r="D1039" s="375"/>
      <c r="E1039" s="375"/>
      <c r="F1039" s="375"/>
      <c r="G1039" s="127">
        <v>1.0859399999999999</v>
      </c>
    </row>
    <row r="1040" spans="2:8" s="44" customFormat="1">
      <c r="B1040" s="360"/>
      <c r="C1040" s="378" t="s">
        <v>513</v>
      </c>
      <c r="D1040" s="378"/>
      <c r="E1040" s="378"/>
      <c r="F1040" s="378"/>
      <c r="G1040" s="208">
        <v>1.0636399999999999</v>
      </c>
      <c r="H1040" s="3"/>
    </row>
    <row r="1041" spans="2:15">
      <c r="B1041" s="360"/>
      <c r="C1041" s="375" t="s">
        <v>89</v>
      </c>
      <c r="D1041" s="375"/>
      <c r="E1041" s="375"/>
      <c r="F1041" s="375"/>
      <c r="G1041" s="127">
        <v>1.2916700000000001</v>
      </c>
    </row>
    <row r="1042" spans="2:15">
      <c r="B1042" s="360"/>
      <c r="C1042" s="378" t="s">
        <v>514</v>
      </c>
      <c r="D1042" s="378"/>
      <c r="E1042" s="378"/>
      <c r="F1042" s="378"/>
      <c r="G1042" s="207">
        <v>1.0636399999999999</v>
      </c>
    </row>
    <row r="1043" spans="2:15" ht="14.25" customHeight="1">
      <c r="B1043" s="360"/>
      <c r="C1043" s="375" t="s">
        <v>90</v>
      </c>
      <c r="D1043" s="375"/>
      <c r="E1043" s="375"/>
      <c r="F1043" s="375"/>
      <c r="G1043" s="127">
        <v>5.5294100000000004</v>
      </c>
    </row>
    <row r="1044" spans="2:15">
      <c r="B1044" s="360"/>
      <c r="C1044" s="378" t="s">
        <v>515</v>
      </c>
      <c r="D1044" s="378"/>
      <c r="E1044" s="378"/>
      <c r="F1044" s="378"/>
      <c r="G1044" s="207">
        <v>1.06667</v>
      </c>
    </row>
    <row r="1045" spans="2:15" ht="14.25" customHeight="1">
      <c r="B1045" s="360"/>
      <c r="C1045" s="375" t="s">
        <v>91</v>
      </c>
      <c r="D1045" s="375"/>
      <c r="E1045" s="375"/>
      <c r="F1045" s="375"/>
      <c r="G1045" s="127">
        <v>1.0636399999999999</v>
      </c>
    </row>
    <row r="1046" spans="2:15" ht="14.25" customHeight="1">
      <c r="B1046" s="360"/>
      <c r="C1046" s="378" t="s">
        <v>516</v>
      </c>
      <c r="D1046" s="378"/>
      <c r="E1046" s="378"/>
      <c r="F1046" s="378"/>
      <c r="G1046" s="207">
        <v>1.0636399999999999</v>
      </c>
    </row>
    <row r="1047" spans="2:15" ht="14.25" customHeight="1">
      <c r="B1047" s="360"/>
      <c r="C1047" s="375" t="s">
        <v>517</v>
      </c>
      <c r="D1047" s="375"/>
      <c r="E1047" s="375"/>
      <c r="F1047" s="375"/>
      <c r="G1047" s="127">
        <v>1.0859399999999999</v>
      </c>
    </row>
    <row r="1048" spans="2:15" ht="14.25" customHeight="1">
      <c r="B1048" s="360"/>
      <c r="C1048" s="378" t="s">
        <v>92</v>
      </c>
      <c r="D1048" s="378"/>
      <c r="E1048" s="378"/>
      <c r="F1048" s="378"/>
      <c r="G1048" s="207">
        <v>1.06667</v>
      </c>
    </row>
    <row r="1049" spans="2:15" ht="14.25" customHeight="1">
      <c r="B1049" s="360"/>
      <c r="C1049" s="375" t="s">
        <v>93</v>
      </c>
      <c r="D1049" s="375"/>
      <c r="E1049" s="375"/>
      <c r="F1049" s="375"/>
      <c r="G1049" s="127">
        <v>1.0859399999999999</v>
      </c>
    </row>
    <row r="1050" spans="2:15">
      <c r="B1050" s="360"/>
      <c r="C1050" s="378" t="s">
        <v>518</v>
      </c>
      <c r="D1050" s="378"/>
      <c r="E1050" s="378"/>
      <c r="F1050" s="378"/>
      <c r="G1050" s="207">
        <v>1</v>
      </c>
    </row>
    <row r="1051" spans="2:15">
      <c r="B1051" s="360"/>
      <c r="C1051" s="375" t="s">
        <v>141</v>
      </c>
      <c r="D1051" s="375"/>
      <c r="E1051" s="375"/>
      <c r="F1051" s="375"/>
      <c r="G1051" s="148">
        <f>SUM(G1029:G1050)</f>
        <v>40.869590000000002</v>
      </c>
    </row>
    <row r="1052" spans="2:15">
      <c r="B1052" s="184" t="s">
        <v>140</v>
      </c>
    </row>
    <row r="1055" spans="2:15" ht="15" customHeight="1">
      <c r="B1055" s="334" t="s">
        <v>135</v>
      </c>
      <c r="C1055" s="334"/>
      <c r="D1055" s="334"/>
      <c r="E1055" s="334"/>
      <c r="F1055" s="334"/>
      <c r="G1055" s="334"/>
      <c r="H1055" s="334"/>
      <c r="I1055" s="334"/>
      <c r="J1055" s="334"/>
      <c r="K1055" s="334"/>
      <c r="L1055" s="334"/>
      <c r="M1055" s="334"/>
      <c r="N1055" s="334"/>
      <c r="O1055" s="16"/>
    </row>
    <row r="1056" spans="2:15" ht="15" customHeight="1">
      <c r="B1056" s="334" t="s">
        <v>247</v>
      </c>
      <c r="C1056" s="334"/>
      <c r="D1056" s="334"/>
      <c r="E1056" s="334"/>
      <c r="F1056" s="334"/>
      <c r="G1056" s="334"/>
      <c r="H1056" s="334"/>
      <c r="I1056" s="334"/>
      <c r="J1056" s="334"/>
      <c r="K1056" s="334"/>
      <c r="L1056" s="334"/>
      <c r="M1056" s="334"/>
      <c r="N1056" s="334"/>
      <c r="O1056" s="16"/>
    </row>
    <row r="1057" spans="2:22" ht="15" customHeight="1">
      <c r="B1057" s="334" t="s">
        <v>322</v>
      </c>
      <c r="C1057" s="334"/>
      <c r="D1057" s="334"/>
      <c r="E1057" s="334"/>
      <c r="F1057" s="334"/>
      <c r="G1057" s="334"/>
      <c r="H1057" s="334"/>
      <c r="I1057" s="334"/>
      <c r="J1057" s="334"/>
      <c r="K1057" s="334"/>
      <c r="L1057" s="334"/>
      <c r="M1057" s="334"/>
      <c r="N1057" s="334"/>
      <c r="O1057" s="16"/>
    </row>
    <row r="1058" spans="2:22" ht="14.25" customHeight="1">
      <c r="B1058" s="335" t="s">
        <v>148</v>
      </c>
      <c r="C1058" s="335"/>
      <c r="D1058" s="335"/>
      <c r="E1058" s="335"/>
      <c r="F1058" s="335"/>
      <c r="G1058" s="335"/>
      <c r="H1058" s="335"/>
      <c r="I1058" s="335"/>
      <c r="J1058" s="335"/>
      <c r="K1058" s="335"/>
      <c r="L1058" s="335"/>
      <c r="M1058" s="335"/>
      <c r="N1058" s="335"/>
      <c r="O1058" s="15"/>
    </row>
    <row r="1059" spans="2:22" ht="15.75" customHeight="1">
      <c r="B1059" s="90"/>
      <c r="C1059" s="90"/>
      <c r="D1059" s="90"/>
      <c r="E1059" s="90"/>
      <c r="F1059" s="90"/>
      <c r="G1059" s="90"/>
      <c r="H1059" s="90"/>
      <c r="I1059" s="90"/>
      <c r="J1059" s="90"/>
      <c r="K1059" s="90"/>
      <c r="L1059" s="90"/>
      <c r="M1059" s="15"/>
      <c r="N1059" s="15"/>
      <c r="O1059" s="15"/>
    </row>
    <row r="1060" spans="2:22" ht="15">
      <c r="B1060" s="367" t="s">
        <v>132</v>
      </c>
      <c r="C1060" s="364" t="s">
        <v>324</v>
      </c>
      <c r="D1060" s="321"/>
      <c r="E1060" s="321"/>
      <c r="F1060" s="321"/>
      <c r="G1060" s="321"/>
      <c r="H1060" s="364" t="s">
        <v>325</v>
      </c>
      <c r="I1060" s="321"/>
      <c r="J1060" s="321"/>
      <c r="K1060" s="321"/>
      <c r="L1060" s="322"/>
      <c r="M1060" s="364" t="s">
        <v>326</v>
      </c>
      <c r="N1060" s="321"/>
      <c r="O1060" s="321"/>
      <c r="P1060" s="321"/>
      <c r="Q1060" s="322"/>
      <c r="R1060" s="364" t="s">
        <v>327</v>
      </c>
      <c r="S1060" s="321"/>
      <c r="T1060" s="321"/>
      <c r="U1060" s="321"/>
      <c r="V1060" s="322"/>
    </row>
    <row r="1061" spans="2:22" ht="15" customHeight="1">
      <c r="B1061" s="367"/>
      <c r="C1061" s="17" t="s">
        <v>441</v>
      </c>
      <c r="D1061" s="61" t="s">
        <v>269</v>
      </c>
      <c r="E1061" s="61" t="s">
        <v>440</v>
      </c>
      <c r="F1061" s="61" t="s">
        <v>385</v>
      </c>
      <c r="G1061" s="47" t="s">
        <v>9</v>
      </c>
      <c r="H1061" s="17" t="s">
        <v>441</v>
      </c>
      <c r="I1061" s="61" t="s">
        <v>269</v>
      </c>
      <c r="J1061" s="61" t="s">
        <v>440</v>
      </c>
      <c r="K1061" s="61" t="s">
        <v>385</v>
      </c>
      <c r="L1061" s="28" t="s">
        <v>9</v>
      </c>
      <c r="M1061" s="17" t="s">
        <v>441</v>
      </c>
      <c r="N1061" s="61" t="s">
        <v>269</v>
      </c>
      <c r="O1061" s="61" t="s">
        <v>440</v>
      </c>
      <c r="P1061" s="61" t="s">
        <v>385</v>
      </c>
      <c r="Q1061" s="28" t="s">
        <v>9</v>
      </c>
      <c r="R1061" s="17" t="s">
        <v>441</v>
      </c>
      <c r="S1061" s="61" t="s">
        <v>269</v>
      </c>
      <c r="T1061" s="61" t="s">
        <v>440</v>
      </c>
      <c r="U1061" s="61" t="s">
        <v>385</v>
      </c>
      <c r="V1061" s="28" t="s">
        <v>9</v>
      </c>
    </row>
    <row r="1062" spans="2:22">
      <c r="B1062" s="85" t="s">
        <v>133</v>
      </c>
      <c r="C1062" s="106">
        <v>0.04</v>
      </c>
      <c r="D1062" s="122">
        <v>847958.64222737192</v>
      </c>
      <c r="E1062" s="122">
        <v>3968397</v>
      </c>
      <c r="F1062" s="122">
        <v>4493468.5185455997</v>
      </c>
      <c r="G1062" s="132">
        <v>5304.0000200000131</v>
      </c>
      <c r="H1062" s="106">
        <v>102</v>
      </c>
      <c r="I1062" s="122">
        <v>1183711.5000358643</v>
      </c>
      <c r="J1062" s="122">
        <v>9259593</v>
      </c>
      <c r="K1062" s="122">
        <v>9330605.8990326989</v>
      </c>
      <c r="L1062" s="122">
        <v>5304.0000200000131</v>
      </c>
      <c r="M1062" s="106">
        <v>120</v>
      </c>
      <c r="N1062" s="122">
        <v>16137.091553920929</v>
      </c>
      <c r="O1062" s="122">
        <v>48583</v>
      </c>
      <c r="P1062" s="122">
        <v>254302.97346000004</v>
      </c>
      <c r="Q1062" s="122">
        <v>5304.0000200000131</v>
      </c>
      <c r="R1062" s="106">
        <v>50</v>
      </c>
      <c r="S1062" s="122">
        <v>1191479.7778647153</v>
      </c>
      <c r="T1062" s="122">
        <v>34000000</v>
      </c>
      <c r="U1062" s="122">
        <v>48695290.014622003</v>
      </c>
      <c r="V1062" s="122">
        <v>5304.0000200000131</v>
      </c>
    </row>
    <row r="1063" spans="2:22">
      <c r="B1063" s="184" t="s">
        <v>140</v>
      </c>
    </row>
    <row r="1064" spans="2:22">
      <c r="B1064" s="184"/>
    </row>
    <row r="1065" spans="2:22">
      <c r="B1065" s="153"/>
    </row>
    <row r="1066" spans="2:22" ht="15">
      <c r="B1066" s="334" t="s">
        <v>135</v>
      </c>
      <c r="C1066" s="334"/>
      <c r="D1066" s="334"/>
      <c r="E1066" s="334"/>
      <c r="F1066" s="16"/>
      <c r="G1066" s="16"/>
      <c r="H1066" s="16"/>
      <c r="I1066" s="16"/>
      <c r="J1066" s="16"/>
      <c r="K1066" s="16"/>
      <c r="L1066" s="16"/>
      <c r="M1066" s="16"/>
      <c r="N1066" s="16"/>
      <c r="O1066" s="16"/>
    </row>
    <row r="1067" spans="2:22" ht="15">
      <c r="B1067" s="348" t="s">
        <v>247</v>
      </c>
      <c r="C1067" s="348"/>
      <c r="D1067" s="348"/>
      <c r="E1067" s="348"/>
      <c r="F1067" s="16"/>
      <c r="G1067" s="348"/>
      <c r="H1067" s="348"/>
      <c r="I1067" s="16"/>
      <c r="J1067" s="16"/>
      <c r="K1067" s="16"/>
      <c r="L1067" s="16"/>
      <c r="M1067" s="16"/>
      <c r="N1067" s="16"/>
      <c r="O1067" s="16"/>
    </row>
    <row r="1068" spans="2:22" ht="15">
      <c r="B1068" s="334" t="s">
        <v>328</v>
      </c>
      <c r="C1068" s="334"/>
      <c r="D1068" s="334"/>
      <c r="E1068" s="334"/>
      <c r="F1068" s="16"/>
      <c r="G1068" s="348"/>
      <c r="H1068" s="348"/>
      <c r="I1068" s="16"/>
      <c r="J1068" s="16"/>
      <c r="K1068" s="16"/>
      <c r="L1068" s="16"/>
      <c r="M1068" s="16"/>
      <c r="N1068" s="16"/>
      <c r="O1068" s="16"/>
    </row>
    <row r="1069" spans="2:22">
      <c r="B1069" s="312" t="s">
        <v>266</v>
      </c>
      <c r="C1069" s="312"/>
      <c r="D1069" s="312"/>
      <c r="E1069" s="312"/>
      <c r="F1069" s="15"/>
      <c r="G1069" s="312"/>
      <c r="H1069" s="312"/>
      <c r="I1069" s="15"/>
      <c r="J1069" s="15"/>
      <c r="K1069" s="15"/>
      <c r="L1069" s="15"/>
      <c r="M1069" s="15"/>
      <c r="N1069" s="15"/>
      <c r="O1069" s="15"/>
    </row>
    <row r="1070" spans="2:22">
      <c r="H1070" s="281"/>
      <c r="I1070" s="282"/>
      <c r="J1070" s="282"/>
      <c r="K1070" s="282"/>
      <c r="L1070" s="282"/>
      <c r="M1070" s="282"/>
      <c r="N1070" s="282"/>
      <c r="O1070" s="282"/>
      <c r="P1070"/>
    </row>
    <row r="1071" spans="2:22" ht="15" customHeight="1">
      <c r="B1071" s="61" t="s">
        <v>132</v>
      </c>
      <c r="C1071" s="62" t="s">
        <v>14</v>
      </c>
      <c r="D1071" s="62" t="s">
        <v>15</v>
      </c>
      <c r="E1071" s="61" t="s">
        <v>9</v>
      </c>
      <c r="H1071" s="263"/>
      <c r="I1071" s="282"/>
      <c r="J1071" s="283"/>
      <c r="K1071" s="282"/>
      <c r="L1071" s="282"/>
      <c r="M1071" s="282"/>
      <c r="N1071" s="282"/>
      <c r="O1071" s="282"/>
      <c r="P1071"/>
    </row>
    <row r="1072" spans="2:22">
      <c r="B1072" s="118" t="s">
        <v>133</v>
      </c>
      <c r="C1072" s="126">
        <v>6.4503300000000001</v>
      </c>
      <c r="D1072" s="126">
        <v>306.23648999999955</v>
      </c>
      <c r="E1072" s="127">
        <v>312.68681999999961</v>
      </c>
      <c r="H1072" s="282"/>
      <c r="I1072" s="282"/>
      <c r="J1072" s="284"/>
      <c r="K1072" s="284"/>
      <c r="L1072" s="284"/>
      <c r="M1072" s="284"/>
      <c r="N1072" s="284"/>
      <c r="O1072" s="284"/>
      <c r="P1072"/>
    </row>
    <row r="1073" spans="1:16">
      <c r="B1073" s="121" t="s">
        <v>134</v>
      </c>
      <c r="C1073" s="53">
        <f>+C1072/E1072</f>
        <v>2.0628723653910351E-2</v>
      </c>
      <c r="D1073" s="53">
        <f>+D1072/E1072</f>
        <v>0.97937127634608945</v>
      </c>
      <c r="E1073" s="128">
        <f>SUM(C1073:D1073)</f>
        <v>0.99999999999999978</v>
      </c>
      <c r="H1073" s="285"/>
      <c r="I1073" s="286"/>
      <c r="J1073" s="287"/>
      <c r="K1073" s="287"/>
      <c r="L1073" s="287"/>
      <c r="M1073" s="287"/>
      <c r="N1073" s="287"/>
      <c r="O1073" s="287"/>
      <c r="P1073"/>
    </row>
    <row r="1074" spans="1:16">
      <c r="B1074" s="184" t="s">
        <v>140</v>
      </c>
      <c r="H1074" s="282"/>
      <c r="I1074" s="286"/>
      <c r="J1074" s="288"/>
      <c r="K1074" s="288"/>
      <c r="L1074" s="288"/>
      <c r="M1074" s="288"/>
      <c r="N1074" s="288"/>
      <c r="O1074" s="287"/>
      <c r="P1074"/>
    </row>
    <row r="1075" spans="1:16">
      <c r="B1075" s="153"/>
      <c r="H1075" s="282"/>
      <c r="I1075" s="286"/>
      <c r="J1075" s="287"/>
      <c r="K1075" s="287"/>
      <c r="L1075" s="287"/>
      <c r="M1075" s="287"/>
      <c r="N1075" s="287"/>
      <c r="O1075" s="287"/>
      <c r="P1075"/>
    </row>
    <row r="1076" spans="1:16">
      <c r="B1076" s="153"/>
      <c r="H1076" s="24"/>
      <c r="I1076" s="24"/>
      <c r="J1076" s="24"/>
      <c r="K1076" s="24"/>
      <c r="L1076" s="24"/>
      <c r="M1076" s="24"/>
      <c r="N1076" s="24"/>
      <c r="O1076" s="24"/>
      <c r="P1076"/>
    </row>
    <row r="1077" spans="1:16" ht="15.75" customHeight="1">
      <c r="B1077" s="334" t="s">
        <v>135</v>
      </c>
      <c r="C1077" s="334"/>
      <c r="D1077" s="334"/>
      <c r="E1077" s="334"/>
      <c r="F1077" s="334"/>
      <c r="G1077" s="334"/>
      <c r="H1077" s="289"/>
      <c r="I1077" s="290"/>
      <c r="J1077" s="290"/>
      <c r="K1077" s="290"/>
      <c r="L1077" s="290"/>
      <c r="M1077" s="290"/>
      <c r="N1077" s="290"/>
      <c r="O1077" s="290"/>
    </row>
    <row r="1078" spans="1:16" ht="15.75" customHeight="1">
      <c r="B1078" s="334" t="s">
        <v>247</v>
      </c>
      <c r="C1078" s="334"/>
      <c r="D1078" s="334"/>
      <c r="E1078" s="334"/>
      <c r="F1078" s="334"/>
      <c r="G1078" s="334"/>
      <c r="H1078" s="79"/>
      <c r="I1078" s="16"/>
      <c r="J1078" s="16"/>
      <c r="K1078" s="16"/>
      <c r="L1078" s="16"/>
      <c r="M1078" s="16"/>
      <c r="N1078" s="16"/>
      <c r="O1078" s="16"/>
    </row>
    <row r="1079" spans="1:16" ht="15.75" customHeight="1">
      <c r="B1079" s="334" t="s">
        <v>474</v>
      </c>
      <c r="C1079" s="334"/>
      <c r="D1079" s="334"/>
      <c r="E1079" s="334"/>
      <c r="F1079" s="334"/>
      <c r="G1079" s="334"/>
      <c r="H1079" s="79"/>
      <c r="I1079" s="16"/>
      <c r="J1079" s="16"/>
      <c r="K1079" s="16"/>
      <c r="L1079" s="16"/>
      <c r="M1079" s="16"/>
      <c r="N1079" s="16"/>
      <c r="O1079" s="16"/>
    </row>
    <row r="1080" spans="1:16" ht="15.75" customHeight="1">
      <c r="B1080" s="335" t="s">
        <v>148</v>
      </c>
      <c r="C1080" s="335"/>
      <c r="D1080" s="335"/>
      <c r="E1080" s="335"/>
      <c r="F1080" s="335"/>
      <c r="G1080" s="335"/>
      <c r="H1080" s="90"/>
      <c r="I1080" s="15"/>
      <c r="J1080" s="15"/>
      <c r="K1080" s="15"/>
      <c r="L1080" s="15"/>
      <c r="M1080" s="15"/>
      <c r="N1080" s="15"/>
      <c r="O1080" s="15"/>
    </row>
    <row r="1082" spans="1:16" ht="15" customHeight="1">
      <c r="B1082" s="61" t="s">
        <v>132</v>
      </c>
      <c r="C1082" s="17" t="s">
        <v>441</v>
      </c>
      <c r="D1082" s="61" t="s">
        <v>269</v>
      </c>
      <c r="E1082" s="61" t="s">
        <v>440</v>
      </c>
      <c r="F1082" s="61" t="s">
        <v>385</v>
      </c>
      <c r="G1082" s="28" t="s">
        <v>9</v>
      </c>
    </row>
    <row r="1083" spans="1:16">
      <c r="B1083" s="85" t="s">
        <v>133</v>
      </c>
      <c r="C1083" s="106">
        <v>240</v>
      </c>
      <c r="D1083" s="122">
        <v>240</v>
      </c>
      <c r="E1083" s="122">
        <v>240</v>
      </c>
      <c r="F1083" s="122">
        <v>1308.0792000000001</v>
      </c>
      <c r="G1083" s="122">
        <v>6</v>
      </c>
    </row>
    <row r="1084" spans="1:16">
      <c r="A1084" s="185"/>
      <c r="B1084" s="184" t="s">
        <v>140</v>
      </c>
    </row>
    <row r="1085" spans="1:16">
      <c r="B1085" s="153"/>
    </row>
    <row r="1086" spans="1:16">
      <c r="B1086" s="153"/>
    </row>
    <row r="1087" spans="1:16" ht="15" customHeight="1">
      <c r="B1087" s="334" t="s">
        <v>135</v>
      </c>
      <c r="C1087" s="334"/>
      <c r="D1087" s="334"/>
      <c r="E1087" s="334"/>
      <c r="F1087" s="334"/>
      <c r="G1087" s="334"/>
      <c r="H1087" s="334"/>
      <c r="I1087" s="334"/>
      <c r="J1087" s="334"/>
      <c r="K1087" s="334"/>
      <c r="L1087" s="14"/>
      <c r="M1087" s="14"/>
      <c r="N1087" s="14"/>
      <c r="O1087" s="16"/>
    </row>
    <row r="1088" spans="1:16" ht="15" customHeight="1">
      <c r="B1088" s="334" t="s">
        <v>247</v>
      </c>
      <c r="C1088" s="334"/>
      <c r="D1088" s="334"/>
      <c r="E1088" s="334"/>
      <c r="F1088" s="334"/>
      <c r="G1088" s="334"/>
      <c r="H1088" s="334"/>
      <c r="I1088" s="334"/>
      <c r="J1088" s="334"/>
      <c r="K1088" s="334"/>
      <c r="L1088" s="14"/>
      <c r="M1088" s="14"/>
      <c r="N1088" s="14"/>
      <c r="O1088" s="16"/>
    </row>
    <row r="1089" spans="2:15" ht="15" customHeight="1">
      <c r="B1089" s="334" t="s">
        <v>332</v>
      </c>
      <c r="C1089" s="334"/>
      <c r="D1089" s="334"/>
      <c r="E1089" s="334"/>
      <c r="F1089" s="334"/>
      <c r="G1089" s="334"/>
      <c r="H1089" s="334"/>
      <c r="I1089" s="334"/>
      <c r="J1089" s="334"/>
      <c r="K1089" s="334"/>
      <c r="L1089" s="14"/>
      <c r="M1089" s="14"/>
      <c r="N1089" s="14"/>
      <c r="O1089" s="16"/>
    </row>
    <row r="1090" spans="2:15" ht="14.25" customHeight="1">
      <c r="B1090" s="335" t="s">
        <v>266</v>
      </c>
      <c r="C1090" s="335"/>
      <c r="D1090" s="335"/>
      <c r="E1090" s="335"/>
      <c r="F1090" s="335"/>
      <c r="G1090" s="335"/>
      <c r="H1090" s="335"/>
      <c r="I1090" s="335"/>
      <c r="J1090" s="335"/>
      <c r="K1090" s="335"/>
      <c r="L1090" s="145"/>
      <c r="M1090" s="145"/>
      <c r="N1090" s="145"/>
      <c r="O1090" s="15"/>
    </row>
    <row r="1091" spans="2:15">
      <c r="B1091" s="6"/>
      <c r="C1091" s="6"/>
      <c r="D1091" s="6"/>
      <c r="E1091" s="6"/>
      <c r="F1091" s="15"/>
      <c r="G1091" s="6"/>
      <c r="H1091" s="6"/>
      <c r="I1091" s="15"/>
      <c r="J1091" s="15"/>
      <c r="K1091" s="15"/>
      <c r="L1091" s="15"/>
      <c r="M1091" s="15"/>
      <c r="N1091" s="15"/>
      <c r="O1091" s="15"/>
    </row>
    <row r="1092" spans="2:15" ht="15">
      <c r="B1092" s="367" t="s">
        <v>132</v>
      </c>
      <c r="C1092" s="364" t="s">
        <v>329</v>
      </c>
      <c r="D1092" s="321"/>
      <c r="E1092" s="321"/>
      <c r="F1092" s="364" t="s">
        <v>330</v>
      </c>
      <c r="G1092" s="321"/>
      <c r="H1092" s="321"/>
      <c r="I1092" s="364" t="s">
        <v>331</v>
      </c>
      <c r="J1092" s="321"/>
      <c r="K1092" s="322"/>
    </row>
    <row r="1093" spans="2:15" ht="15">
      <c r="B1093" s="367"/>
      <c r="C1093" s="62" t="s">
        <v>14</v>
      </c>
      <c r="D1093" s="62" t="s">
        <v>15</v>
      </c>
      <c r="E1093" s="61" t="s">
        <v>9</v>
      </c>
      <c r="F1093" s="62" t="s">
        <v>14</v>
      </c>
      <c r="G1093" s="62" t="s">
        <v>15</v>
      </c>
      <c r="H1093" s="61" t="s">
        <v>9</v>
      </c>
      <c r="I1093" s="62" t="s">
        <v>14</v>
      </c>
      <c r="J1093" s="62" t="s">
        <v>15</v>
      </c>
      <c r="K1093" s="61" t="s">
        <v>9</v>
      </c>
    </row>
    <row r="1094" spans="2:15">
      <c r="B1094" s="118" t="s">
        <v>133</v>
      </c>
      <c r="C1094" s="126">
        <v>66.487869999999987</v>
      </c>
      <c r="D1094" s="126">
        <v>398.20901000000003</v>
      </c>
      <c r="E1094" s="127">
        <v>464.69688000000025</v>
      </c>
      <c r="F1094" s="126">
        <v>32.105719999999998</v>
      </c>
      <c r="G1094" s="126">
        <v>432.59116000000017</v>
      </c>
      <c r="H1094" s="127">
        <v>464.69688000000025</v>
      </c>
      <c r="I1094" s="126">
        <v>43.644140000000007</v>
      </c>
      <c r="J1094" s="126">
        <v>421.05274000000026</v>
      </c>
      <c r="K1094" s="127">
        <v>464.69688000000025</v>
      </c>
    </row>
    <row r="1095" spans="2:15">
      <c r="B1095" s="121" t="s">
        <v>134</v>
      </c>
      <c r="C1095" s="53">
        <f>+C1094/E1094</f>
        <v>0.14307793501862967</v>
      </c>
      <c r="D1095" s="53">
        <f>+D1094/E1094</f>
        <v>0.8569220649813698</v>
      </c>
      <c r="E1095" s="128">
        <f>SUM(C1095:D1095)</f>
        <v>0.99999999999999944</v>
      </c>
      <c r="F1095" s="53">
        <f>+F1094/H1094</f>
        <v>6.9089596642008838E-2</v>
      </c>
      <c r="G1095" s="53">
        <f>+G1094/H1094</f>
        <v>0.93091040335799102</v>
      </c>
      <c r="H1095" s="128">
        <f>SUM(F1095:G1095)</f>
        <v>0.99999999999999989</v>
      </c>
      <c r="I1095" s="53">
        <f>+I1094/K1094</f>
        <v>9.3919589044798371E-2</v>
      </c>
      <c r="J1095" s="53">
        <f>+J1094/K1094</f>
        <v>0.90608041095520164</v>
      </c>
      <c r="K1095" s="128">
        <f>SUM(I1095:J1095)</f>
        <v>1</v>
      </c>
    </row>
    <row r="1096" spans="2:15">
      <c r="B1096" s="184" t="s">
        <v>140</v>
      </c>
    </row>
    <row r="1097" spans="2:15">
      <c r="B1097" s="153"/>
    </row>
    <row r="1098" spans="2:15">
      <c r="B1098" s="153"/>
    </row>
    <row r="1099" spans="2:15" ht="15" customHeight="1">
      <c r="B1099" s="334" t="s">
        <v>135</v>
      </c>
      <c r="C1099" s="334"/>
      <c r="D1099" s="334"/>
      <c r="E1099" s="334"/>
      <c r="F1099" s="334"/>
      <c r="G1099" s="334"/>
      <c r="H1099" s="334"/>
      <c r="I1099" s="334"/>
      <c r="J1099" s="334"/>
      <c r="K1099" s="334"/>
      <c r="L1099" s="14"/>
      <c r="M1099" s="14"/>
      <c r="N1099" s="14"/>
      <c r="O1099" s="16"/>
    </row>
    <row r="1100" spans="2:15" ht="15" customHeight="1">
      <c r="B1100" s="334" t="s">
        <v>247</v>
      </c>
      <c r="C1100" s="334"/>
      <c r="D1100" s="334"/>
      <c r="E1100" s="334"/>
      <c r="F1100" s="334"/>
      <c r="G1100" s="334"/>
      <c r="H1100" s="334"/>
      <c r="I1100" s="334"/>
      <c r="J1100" s="334"/>
      <c r="K1100" s="334"/>
      <c r="L1100" s="14"/>
      <c r="M1100" s="14"/>
      <c r="N1100" s="14"/>
      <c r="O1100" s="16"/>
    </row>
    <row r="1101" spans="2:15" ht="15" customHeight="1">
      <c r="B1101" s="334" t="s">
        <v>332</v>
      </c>
      <c r="C1101" s="334"/>
      <c r="D1101" s="334"/>
      <c r="E1101" s="334"/>
      <c r="F1101" s="334"/>
      <c r="G1101" s="334"/>
      <c r="H1101" s="334"/>
      <c r="I1101" s="334"/>
      <c r="J1101" s="334"/>
      <c r="K1101" s="334"/>
      <c r="L1101" s="14"/>
      <c r="M1101" s="14"/>
      <c r="N1101" s="14"/>
      <c r="O1101" s="16"/>
    </row>
    <row r="1102" spans="2:15" ht="14.25" customHeight="1">
      <c r="B1102" s="335" t="s">
        <v>266</v>
      </c>
      <c r="C1102" s="335"/>
      <c r="D1102" s="335"/>
      <c r="E1102" s="335"/>
      <c r="F1102" s="335"/>
      <c r="G1102" s="335"/>
      <c r="H1102" s="335"/>
      <c r="I1102" s="335"/>
      <c r="J1102" s="335"/>
      <c r="K1102" s="335"/>
      <c r="L1102" s="145"/>
      <c r="M1102" s="145"/>
      <c r="N1102" s="145"/>
      <c r="O1102" s="15"/>
    </row>
    <row r="1103" spans="2:15">
      <c r="B1103" s="6"/>
      <c r="C1103" s="6"/>
      <c r="D1103" s="6"/>
      <c r="E1103" s="6"/>
      <c r="F1103" s="15"/>
      <c r="G1103" s="6"/>
      <c r="H1103" s="6"/>
      <c r="I1103" s="15"/>
      <c r="J1103" s="15"/>
      <c r="K1103" s="15"/>
      <c r="L1103" s="15"/>
      <c r="M1103" s="15"/>
      <c r="N1103" s="15"/>
      <c r="O1103" s="15"/>
    </row>
    <row r="1104" spans="2:15" ht="15">
      <c r="B1104" s="367" t="s">
        <v>132</v>
      </c>
      <c r="C1104" s="364" t="s">
        <v>333</v>
      </c>
      <c r="D1104" s="321"/>
      <c r="E1104" s="321"/>
      <c r="F1104" s="364" t="s">
        <v>334</v>
      </c>
      <c r="G1104" s="321"/>
      <c r="H1104" s="321"/>
      <c r="I1104" s="367" t="s">
        <v>335</v>
      </c>
      <c r="J1104" s="367"/>
      <c r="K1104" s="367"/>
      <c r="L1104" s="367"/>
      <c r="M1104" s="367"/>
    </row>
    <row r="1105" spans="2:15" ht="15">
      <c r="B1105" s="367"/>
      <c r="C1105" s="62" t="s">
        <v>14</v>
      </c>
      <c r="D1105" s="62" t="s">
        <v>15</v>
      </c>
      <c r="E1105" s="61" t="s">
        <v>9</v>
      </c>
      <c r="F1105" s="62" t="s">
        <v>14</v>
      </c>
      <c r="G1105" s="62" t="s">
        <v>15</v>
      </c>
      <c r="H1105" s="61" t="s">
        <v>9</v>
      </c>
      <c r="I1105" s="61" t="s">
        <v>14</v>
      </c>
      <c r="J1105" s="367" t="s">
        <v>15</v>
      </c>
      <c r="K1105" s="367"/>
      <c r="L1105" s="367" t="s">
        <v>9</v>
      </c>
      <c r="M1105" s="367"/>
    </row>
    <row r="1106" spans="2:15">
      <c r="B1106" s="118" t="s">
        <v>133</v>
      </c>
      <c r="C1106" s="126">
        <v>232.19716999999949</v>
      </c>
      <c r="D1106" s="126">
        <v>232.49970999999951</v>
      </c>
      <c r="E1106" s="127">
        <v>464.69688000000025</v>
      </c>
      <c r="F1106" s="126">
        <v>95.019220000000061</v>
      </c>
      <c r="G1106" s="126">
        <v>369.67765999999989</v>
      </c>
      <c r="H1106" s="127">
        <v>464.69688000000025</v>
      </c>
      <c r="I1106" s="150">
        <v>16.202469999999998</v>
      </c>
      <c r="J1106" s="373">
        <v>448.49441000000019</v>
      </c>
      <c r="K1106" s="373"/>
      <c r="L1106" s="376">
        <v>464.69688000000025</v>
      </c>
      <c r="M1106" s="376"/>
    </row>
    <row r="1107" spans="2:15">
      <c r="B1107" s="121" t="s">
        <v>134</v>
      </c>
      <c r="C1107" s="53">
        <f>+C1106/E1106</f>
        <v>0.49967447597237874</v>
      </c>
      <c r="D1107" s="53">
        <f>+D1106/E1106</f>
        <v>0.50032552402761854</v>
      </c>
      <c r="E1107" s="128">
        <f>SUM(C1107:D1107)</f>
        <v>0.99999999999999734</v>
      </c>
      <c r="F1107" s="53">
        <f>+F1106/H1106</f>
        <v>0.20447570037483362</v>
      </c>
      <c r="G1107" s="53">
        <f>+G1106/H1106</f>
        <v>0.7955242996251658</v>
      </c>
      <c r="H1107" s="128">
        <f>SUM(F1107:G1107)</f>
        <v>0.99999999999999944</v>
      </c>
      <c r="I1107" s="128">
        <f>+I1106/L1106</f>
        <v>3.4866750127523966E-2</v>
      </c>
      <c r="J1107" s="374">
        <f>+J1106/L1106</f>
        <v>0.96513324987247584</v>
      </c>
      <c r="K1107" s="374"/>
      <c r="L1107" s="374">
        <f>SUM(I1107:K1107)</f>
        <v>0.99999999999999978</v>
      </c>
      <c r="M1107" s="374"/>
    </row>
    <row r="1108" spans="2:15">
      <c r="B1108" s="184" t="s">
        <v>140</v>
      </c>
    </row>
    <row r="1109" spans="2:15">
      <c r="B1109" s="153"/>
    </row>
    <row r="1111" spans="2:15" s="84" customFormat="1" ht="15.75" customHeight="1">
      <c r="B1111" s="377" t="s">
        <v>135</v>
      </c>
      <c r="C1111" s="377"/>
      <c r="D1111" s="377"/>
      <c r="E1111" s="377"/>
      <c r="F1111" s="377"/>
      <c r="G1111" s="377"/>
      <c r="H1111" s="377"/>
      <c r="I1111" s="377"/>
      <c r="J1111" s="377"/>
      <c r="K1111" s="377"/>
      <c r="L1111" s="377"/>
      <c r="M1111" s="291"/>
      <c r="N1111" s="291"/>
      <c r="O1111" s="291"/>
    </row>
    <row r="1112" spans="2:15" ht="15.75" customHeight="1">
      <c r="B1112" s="334" t="s">
        <v>247</v>
      </c>
      <c r="C1112" s="334"/>
      <c r="D1112" s="334"/>
      <c r="E1112" s="334"/>
      <c r="F1112" s="334"/>
      <c r="G1112" s="334"/>
      <c r="H1112" s="334"/>
      <c r="I1112" s="334"/>
      <c r="J1112" s="334"/>
      <c r="K1112" s="334"/>
      <c r="L1112" s="334"/>
      <c r="M1112" s="16"/>
      <c r="N1112" s="16"/>
      <c r="O1112" s="16"/>
    </row>
    <row r="1113" spans="2:15" ht="15.75" customHeight="1">
      <c r="B1113" s="334" t="s">
        <v>342</v>
      </c>
      <c r="C1113" s="334"/>
      <c r="D1113" s="334"/>
      <c r="E1113" s="334"/>
      <c r="F1113" s="334"/>
      <c r="G1113" s="334"/>
      <c r="H1113" s="334"/>
      <c r="I1113" s="334"/>
      <c r="J1113" s="334"/>
      <c r="K1113" s="334"/>
      <c r="L1113" s="334"/>
      <c r="M1113" s="16"/>
      <c r="N1113" s="16"/>
      <c r="O1113" s="16"/>
    </row>
    <row r="1114" spans="2:15" ht="15.75" customHeight="1">
      <c r="B1114" s="335" t="s">
        <v>148</v>
      </c>
      <c r="C1114" s="335"/>
      <c r="D1114" s="335"/>
      <c r="E1114" s="335"/>
      <c r="F1114" s="335"/>
      <c r="G1114" s="335"/>
      <c r="H1114" s="335"/>
      <c r="I1114" s="335"/>
      <c r="J1114" s="335"/>
      <c r="K1114" s="335"/>
      <c r="L1114" s="335"/>
      <c r="M1114" s="15"/>
      <c r="N1114" s="15"/>
      <c r="O1114" s="15"/>
    </row>
    <row r="1115" spans="2:15" ht="15.75" customHeight="1">
      <c r="B1115" s="90"/>
      <c r="C1115" s="90"/>
      <c r="D1115" s="90"/>
      <c r="E1115" s="90"/>
      <c r="F1115" s="90"/>
      <c r="G1115" s="90"/>
      <c r="H1115" s="90"/>
      <c r="I1115" s="90"/>
      <c r="J1115" s="90"/>
      <c r="K1115" s="90"/>
      <c r="L1115" s="90"/>
      <c r="M1115" s="15"/>
      <c r="N1115" s="15"/>
      <c r="O1115" s="15"/>
    </row>
    <row r="1116" spans="2:15" s="51" customFormat="1" ht="15">
      <c r="B1116" s="367" t="s">
        <v>132</v>
      </c>
      <c r="C1116" s="367" t="s">
        <v>336</v>
      </c>
      <c r="D1116" s="367"/>
      <c r="E1116" s="367"/>
      <c r="F1116" s="367"/>
      <c r="G1116" s="367"/>
      <c r="H1116" s="367" t="s">
        <v>337</v>
      </c>
      <c r="I1116" s="367"/>
      <c r="J1116" s="367"/>
      <c r="K1116" s="367"/>
      <c r="L1116" s="367"/>
    </row>
    <row r="1117" spans="2:15" ht="15">
      <c r="B1117" s="367"/>
      <c r="C1117" s="17" t="s">
        <v>441</v>
      </c>
      <c r="D1117" s="61" t="s">
        <v>269</v>
      </c>
      <c r="E1117" s="61" t="s">
        <v>440</v>
      </c>
      <c r="F1117" s="61" t="s">
        <v>385</v>
      </c>
      <c r="G1117" s="28" t="s">
        <v>9</v>
      </c>
      <c r="H1117" s="17" t="s">
        <v>441</v>
      </c>
      <c r="I1117" s="61" t="s">
        <v>269</v>
      </c>
      <c r="J1117" s="61" t="s">
        <v>440</v>
      </c>
      <c r="K1117" s="61" t="s">
        <v>385</v>
      </c>
      <c r="L1117" s="28" t="s">
        <v>9</v>
      </c>
    </row>
    <row r="1118" spans="2:15">
      <c r="B1118" s="85" t="s">
        <v>133</v>
      </c>
      <c r="C1118" s="106">
        <v>1</v>
      </c>
      <c r="D1118" s="122">
        <v>1.9138087894829536</v>
      </c>
      <c r="E1118" s="122">
        <v>6</v>
      </c>
      <c r="F1118" s="122">
        <v>127.24506999999997</v>
      </c>
      <c r="G1118" s="127">
        <v>464.69688000000025</v>
      </c>
      <c r="H1118" s="106">
        <v>1</v>
      </c>
      <c r="I1118" s="122">
        <v>3.0969549974272494</v>
      </c>
      <c r="J1118" s="122">
        <v>13</v>
      </c>
      <c r="K1118" s="122">
        <v>99.429969999999983</v>
      </c>
      <c r="L1118" s="127">
        <v>464.69688000000025</v>
      </c>
    </row>
    <row r="1119" spans="2:15">
      <c r="B1119" s="184" t="s">
        <v>140</v>
      </c>
    </row>
    <row r="1120" spans="2:15">
      <c r="B1120" s="153"/>
    </row>
    <row r="1121" spans="2:15">
      <c r="B1121" s="153"/>
    </row>
    <row r="1122" spans="2:15" s="151" customFormat="1" ht="15">
      <c r="B1122" s="367" t="s">
        <v>132</v>
      </c>
      <c r="C1122" s="368" t="s">
        <v>338</v>
      </c>
      <c r="D1122" s="368"/>
      <c r="E1122" s="368"/>
      <c r="F1122" s="368"/>
      <c r="G1122" s="368"/>
      <c r="H1122" s="368" t="s">
        <v>339</v>
      </c>
      <c r="I1122" s="368"/>
      <c r="J1122" s="368"/>
      <c r="K1122" s="368"/>
      <c r="L1122" s="368"/>
    </row>
    <row r="1123" spans="2:15" ht="15">
      <c r="B1123" s="367"/>
      <c r="C1123" s="17" t="s">
        <v>441</v>
      </c>
      <c r="D1123" s="61" t="s">
        <v>269</v>
      </c>
      <c r="E1123" s="61" t="s">
        <v>440</v>
      </c>
      <c r="F1123" s="61" t="s">
        <v>385</v>
      </c>
      <c r="G1123" s="28" t="s">
        <v>9</v>
      </c>
      <c r="H1123" s="17" t="s">
        <v>441</v>
      </c>
      <c r="I1123" s="61" t="s">
        <v>269</v>
      </c>
      <c r="J1123" s="61" t="s">
        <v>440</v>
      </c>
      <c r="K1123" s="61" t="s">
        <v>385</v>
      </c>
      <c r="L1123" s="28" t="s">
        <v>9</v>
      </c>
    </row>
    <row r="1124" spans="2:15">
      <c r="B1124" s="85" t="s">
        <v>133</v>
      </c>
      <c r="C1124" s="106">
        <v>1</v>
      </c>
      <c r="D1124" s="122">
        <v>3.0708124847917726</v>
      </c>
      <c r="E1124" s="122">
        <v>16</v>
      </c>
      <c r="F1124" s="122">
        <v>134.02297000000002</v>
      </c>
      <c r="G1124" s="127">
        <v>464.69688000000025</v>
      </c>
      <c r="H1124" s="106">
        <v>1</v>
      </c>
      <c r="I1124" s="122">
        <v>2.4938755894352993</v>
      </c>
      <c r="J1124" s="122">
        <v>31</v>
      </c>
      <c r="K1124" s="122">
        <v>562.77020999999888</v>
      </c>
      <c r="L1124" s="127">
        <v>464.69688000000025</v>
      </c>
    </row>
    <row r="1125" spans="2:15">
      <c r="B1125" s="184" t="s">
        <v>140</v>
      </c>
    </row>
    <row r="1126" spans="2:15">
      <c r="B1126" s="153"/>
    </row>
    <row r="1127" spans="2:15">
      <c r="B1127" s="153"/>
    </row>
    <row r="1128" spans="2:15" s="51" customFormat="1" ht="15">
      <c r="B1128" s="367" t="s">
        <v>132</v>
      </c>
      <c r="C1128" s="327" t="s">
        <v>340</v>
      </c>
      <c r="D1128" s="329"/>
      <c r="E1128" s="329"/>
      <c r="F1128" s="329"/>
      <c r="G1128" s="328"/>
      <c r="H1128" s="327" t="s">
        <v>341</v>
      </c>
      <c r="I1128" s="329"/>
      <c r="J1128" s="329"/>
      <c r="K1128" s="329"/>
      <c r="L1128" s="328"/>
    </row>
    <row r="1129" spans="2:15" ht="15">
      <c r="B1129" s="367"/>
      <c r="C1129" s="17" t="s">
        <v>441</v>
      </c>
      <c r="D1129" s="61" t="s">
        <v>269</v>
      </c>
      <c r="E1129" s="61" t="s">
        <v>440</v>
      </c>
      <c r="F1129" s="61" t="s">
        <v>385</v>
      </c>
      <c r="G1129" s="28" t="s">
        <v>9</v>
      </c>
      <c r="H1129" s="17" t="s">
        <v>441</v>
      </c>
      <c r="I1129" s="61" t="s">
        <v>269</v>
      </c>
      <c r="J1129" s="61" t="s">
        <v>440</v>
      </c>
      <c r="K1129" s="61" t="s">
        <v>385</v>
      </c>
      <c r="L1129" s="28" t="s">
        <v>9</v>
      </c>
    </row>
    <row r="1130" spans="2:15">
      <c r="B1130" s="85" t="s">
        <v>133</v>
      </c>
      <c r="C1130" s="106">
        <v>1</v>
      </c>
      <c r="D1130" s="122">
        <v>3.7995918088992946</v>
      </c>
      <c r="E1130" s="122">
        <v>20</v>
      </c>
      <c r="F1130" s="122">
        <v>361.03425000000027</v>
      </c>
      <c r="G1130" s="127">
        <v>464.69688000000025</v>
      </c>
      <c r="H1130" s="106">
        <v>1</v>
      </c>
      <c r="I1130" s="122">
        <v>3.9271913479858322</v>
      </c>
      <c r="J1130" s="122">
        <v>15</v>
      </c>
      <c r="K1130" s="122">
        <v>63.630200000000002</v>
      </c>
      <c r="L1130" s="127">
        <v>464.69688000000025</v>
      </c>
    </row>
    <row r="1131" spans="2:15">
      <c r="B1131" s="184" t="s">
        <v>140</v>
      </c>
    </row>
    <row r="1132" spans="2:15">
      <c r="B1132" s="153"/>
    </row>
    <row r="1133" spans="2:15">
      <c r="B1133" s="153"/>
    </row>
    <row r="1134" spans="2:15" ht="15.75" customHeight="1">
      <c r="B1134" s="334" t="s">
        <v>135</v>
      </c>
      <c r="C1134" s="334"/>
      <c r="D1134" s="334"/>
      <c r="E1134" s="334"/>
      <c r="F1134" s="334"/>
      <c r="G1134" s="334"/>
      <c r="H1134" s="334"/>
      <c r="I1134" s="334"/>
      <c r="J1134" s="334"/>
      <c r="K1134" s="334"/>
      <c r="L1134" s="334"/>
      <c r="M1134" s="16"/>
      <c r="N1134" s="16"/>
      <c r="O1134" s="16"/>
    </row>
    <row r="1135" spans="2:15" ht="15.75" customHeight="1">
      <c r="B1135" s="334" t="s">
        <v>247</v>
      </c>
      <c r="C1135" s="334"/>
      <c r="D1135" s="334"/>
      <c r="E1135" s="334"/>
      <c r="F1135" s="334"/>
      <c r="G1135" s="334"/>
      <c r="H1135" s="334"/>
      <c r="I1135" s="334"/>
      <c r="J1135" s="334"/>
      <c r="K1135" s="334"/>
      <c r="L1135" s="334"/>
      <c r="M1135" s="16"/>
      <c r="N1135" s="16"/>
      <c r="O1135" s="16"/>
    </row>
    <row r="1136" spans="2:15" ht="15.75" customHeight="1">
      <c r="B1136" s="334" t="s">
        <v>343</v>
      </c>
      <c r="C1136" s="334"/>
      <c r="D1136" s="334"/>
      <c r="E1136" s="334"/>
      <c r="F1136" s="334"/>
      <c r="G1136" s="334"/>
      <c r="H1136" s="334"/>
      <c r="I1136" s="334"/>
      <c r="J1136" s="334"/>
      <c r="K1136" s="334"/>
      <c r="L1136" s="334"/>
      <c r="M1136" s="16"/>
      <c r="N1136" s="16"/>
      <c r="O1136" s="16"/>
    </row>
    <row r="1137" spans="2:15" ht="15.75" customHeight="1">
      <c r="B1137" s="335" t="s">
        <v>148</v>
      </c>
      <c r="C1137" s="335"/>
      <c r="D1137" s="335"/>
      <c r="E1137" s="335"/>
      <c r="F1137" s="335"/>
      <c r="G1137" s="335"/>
      <c r="H1137" s="335"/>
      <c r="I1137" s="335"/>
      <c r="J1137" s="335"/>
      <c r="K1137" s="335"/>
      <c r="L1137" s="335"/>
      <c r="M1137" s="15"/>
      <c r="N1137" s="15"/>
      <c r="O1137" s="15"/>
    </row>
    <row r="1139" spans="2:15" s="51" customFormat="1" ht="35.25" customHeight="1">
      <c r="B1139" s="367" t="s">
        <v>132</v>
      </c>
      <c r="C1139" s="367" t="s">
        <v>344</v>
      </c>
      <c r="D1139" s="367"/>
      <c r="E1139" s="367"/>
      <c r="F1139" s="367"/>
      <c r="G1139" s="367"/>
      <c r="H1139" s="367" t="s">
        <v>345</v>
      </c>
      <c r="I1139" s="367"/>
      <c r="J1139" s="367"/>
      <c r="K1139" s="367"/>
      <c r="L1139" s="367"/>
    </row>
    <row r="1140" spans="2:15" ht="15">
      <c r="B1140" s="367"/>
      <c r="C1140" s="17" t="s">
        <v>441</v>
      </c>
      <c r="D1140" s="61" t="s">
        <v>269</v>
      </c>
      <c r="E1140" s="61" t="s">
        <v>440</v>
      </c>
      <c r="F1140" s="61" t="s">
        <v>385</v>
      </c>
      <c r="G1140" s="28" t="s">
        <v>9</v>
      </c>
      <c r="H1140" s="17" t="s">
        <v>441</v>
      </c>
      <c r="I1140" s="61" t="s">
        <v>269</v>
      </c>
      <c r="J1140" s="61" t="s">
        <v>440</v>
      </c>
      <c r="K1140" s="61" t="s">
        <v>385</v>
      </c>
      <c r="L1140" s="28" t="s">
        <v>9</v>
      </c>
    </row>
    <row r="1141" spans="2:15">
      <c r="B1141" s="85" t="s">
        <v>133</v>
      </c>
      <c r="C1141" s="106">
        <v>0.2</v>
      </c>
      <c r="D1141" s="122">
        <v>1101.6593165866193</v>
      </c>
      <c r="E1141" s="122">
        <v>45000</v>
      </c>
      <c r="F1141" s="122">
        <v>73246.98142549998</v>
      </c>
      <c r="G1141" s="127">
        <v>464.69688000000025</v>
      </c>
      <c r="H1141" s="106">
        <v>5</v>
      </c>
      <c r="I1141" s="122">
        <v>123.94549929109748</v>
      </c>
      <c r="J1141" s="122">
        <v>1500</v>
      </c>
      <c r="K1141" s="122">
        <v>3844.7621199999999</v>
      </c>
      <c r="L1141" s="127">
        <v>464.69688000000025</v>
      </c>
    </row>
    <row r="1142" spans="2:15">
      <c r="B1142" s="184" t="s">
        <v>140</v>
      </c>
    </row>
    <row r="1143" spans="2:15">
      <c r="B1143" s="153"/>
    </row>
    <row r="1144" spans="2:15">
      <c r="B1144" s="153"/>
    </row>
    <row r="1145" spans="2:15" s="151" customFormat="1" ht="42" customHeight="1">
      <c r="B1145" s="367" t="s">
        <v>132</v>
      </c>
      <c r="C1145" s="368" t="s">
        <v>346</v>
      </c>
      <c r="D1145" s="368"/>
      <c r="E1145" s="368"/>
      <c r="F1145" s="368"/>
      <c r="G1145" s="368"/>
      <c r="H1145" s="368" t="s">
        <v>347</v>
      </c>
      <c r="I1145" s="368"/>
      <c r="J1145" s="368"/>
      <c r="K1145" s="368"/>
      <c r="L1145" s="368"/>
    </row>
    <row r="1146" spans="2:15" ht="15">
      <c r="B1146" s="367"/>
      <c r="C1146" s="17" t="s">
        <v>441</v>
      </c>
      <c r="D1146" s="61" t="s">
        <v>269</v>
      </c>
      <c r="E1146" s="61" t="s">
        <v>440</v>
      </c>
      <c r="F1146" s="61" t="s">
        <v>385</v>
      </c>
      <c r="G1146" s="28" t="s">
        <v>9</v>
      </c>
      <c r="H1146" s="17" t="s">
        <v>441</v>
      </c>
      <c r="I1146" s="61" t="s">
        <v>269</v>
      </c>
      <c r="J1146" s="61" t="s">
        <v>440</v>
      </c>
      <c r="K1146" s="61" t="s">
        <v>385</v>
      </c>
      <c r="L1146" s="28" t="s">
        <v>9</v>
      </c>
    </row>
    <row r="1147" spans="2:15">
      <c r="B1147" s="85" t="s">
        <v>133</v>
      </c>
      <c r="C1147" s="106">
        <v>0.5</v>
      </c>
      <c r="D1147" s="122">
        <v>10372.52606592317</v>
      </c>
      <c r="E1147" s="122">
        <v>200000</v>
      </c>
      <c r="F1147" s="122">
        <v>452699.97977480013</v>
      </c>
      <c r="G1147" s="127">
        <v>464.69688000000025</v>
      </c>
      <c r="H1147" s="106">
        <v>0.01</v>
      </c>
      <c r="I1147" s="122">
        <v>3687.0971904593271</v>
      </c>
      <c r="J1147" s="122">
        <v>133886</v>
      </c>
      <c r="K1147" s="122">
        <v>852129.56681659748</v>
      </c>
      <c r="L1147" s="127">
        <v>464.69688000000025</v>
      </c>
    </row>
    <row r="1148" spans="2:15">
      <c r="B1148" s="184" t="s">
        <v>140</v>
      </c>
    </row>
    <row r="1149" spans="2:15">
      <c r="B1149" s="153"/>
    </row>
    <row r="1150" spans="2:15">
      <c r="B1150" s="153"/>
    </row>
    <row r="1151" spans="2:15" s="51" customFormat="1" ht="33" customHeight="1">
      <c r="B1151" s="367" t="s">
        <v>132</v>
      </c>
      <c r="C1151" s="327" t="s">
        <v>348</v>
      </c>
      <c r="D1151" s="329"/>
      <c r="E1151" s="329"/>
      <c r="F1151" s="329"/>
      <c r="G1151" s="328"/>
      <c r="H1151" s="327" t="s">
        <v>349</v>
      </c>
      <c r="I1151" s="329"/>
      <c r="J1151" s="329"/>
      <c r="K1151" s="329"/>
      <c r="L1151" s="328"/>
    </row>
    <row r="1152" spans="2:15" ht="15">
      <c r="B1152" s="367"/>
      <c r="C1152" s="17" t="s">
        <v>441</v>
      </c>
      <c r="D1152" s="61" t="s">
        <v>269</v>
      </c>
      <c r="E1152" s="61" t="s">
        <v>440</v>
      </c>
      <c r="F1152" s="61" t="s">
        <v>385</v>
      </c>
      <c r="G1152" s="28" t="s">
        <v>9</v>
      </c>
      <c r="H1152" s="17" t="s">
        <v>441</v>
      </c>
      <c r="I1152" s="61" t="s">
        <v>269</v>
      </c>
      <c r="J1152" s="61" t="s">
        <v>440</v>
      </c>
      <c r="K1152" s="61" t="s">
        <v>385</v>
      </c>
      <c r="L1152" s="28" t="s">
        <v>9</v>
      </c>
    </row>
    <row r="1153" spans="2:15">
      <c r="B1153" s="85" t="s">
        <v>133</v>
      </c>
      <c r="C1153" s="106">
        <v>1.33</v>
      </c>
      <c r="D1153" s="122">
        <v>10266.756009301062</v>
      </c>
      <c r="E1153" s="122">
        <v>800000</v>
      </c>
      <c r="F1153" s="122">
        <v>975539.14793410024</v>
      </c>
      <c r="G1153" s="127">
        <v>464.69688000000025</v>
      </c>
      <c r="H1153" s="106">
        <v>0.1</v>
      </c>
      <c r="I1153" s="122">
        <v>340.83660886272276</v>
      </c>
      <c r="J1153" s="122">
        <v>1750</v>
      </c>
      <c r="K1153" s="122">
        <v>5522.3949299999986</v>
      </c>
      <c r="L1153" s="127">
        <v>464.69688000000025</v>
      </c>
    </row>
    <row r="1154" spans="2:15">
      <c r="B1154" s="66" t="s">
        <v>140</v>
      </c>
    </row>
    <row r="1155" spans="2:15">
      <c r="B1155" s="153"/>
    </row>
    <row r="1156" spans="2:15">
      <c r="B1156" s="153"/>
    </row>
    <row r="1157" spans="2:15" ht="15.75" customHeight="1">
      <c r="B1157" s="334" t="s">
        <v>135</v>
      </c>
      <c r="C1157" s="334"/>
      <c r="D1157" s="334"/>
      <c r="E1157" s="334"/>
      <c r="F1157" s="334"/>
      <c r="G1157" s="334"/>
      <c r="H1157" s="334"/>
      <c r="I1157" s="14"/>
      <c r="J1157" s="14"/>
      <c r="K1157" s="14"/>
      <c r="L1157" s="14"/>
      <c r="M1157" s="16"/>
      <c r="N1157" s="16"/>
      <c r="O1157" s="16"/>
    </row>
    <row r="1158" spans="2:15" ht="15.75" customHeight="1">
      <c r="B1158" s="334" t="s">
        <v>247</v>
      </c>
      <c r="C1158" s="334"/>
      <c r="D1158" s="334"/>
      <c r="E1158" s="334"/>
      <c r="F1158" s="334"/>
      <c r="G1158" s="334"/>
      <c r="H1158" s="334"/>
      <c r="I1158" s="334"/>
      <c r="J1158" s="334"/>
      <c r="K1158" s="334"/>
      <c r="L1158" s="334"/>
      <c r="M1158" s="16"/>
      <c r="N1158" s="16"/>
      <c r="O1158" s="16"/>
    </row>
    <row r="1159" spans="2:15" ht="15.75" customHeight="1">
      <c r="B1159" s="334" t="s">
        <v>519</v>
      </c>
      <c r="C1159" s="334"/>
      <c r="D1159" s="334"/>
      <c r="E1159" s="334"/>
      <c r="F1159" s="334"/>
      <c r="G1159" s="334"/>
      <c r="H1159" s="334"/>
      <c r="I1159" s="334"/>
      <c r="J1159" s="334"/>
      <c r="K1159" s="334"/>
      <c r="L1159" s="334"/>
      <c r="M1159" s="16"/>
      <c r="N1159" s="16"/>
      <c r="O1159" s="16"/>
    </row>
    <row r="1160" spans="2:15" ht="15.75" customHeight="1">
      <c r="B1160" s="335" t="s">
        <v>148</v>
      </c>
      <c r="C1160" s="335"/>
      <c r="D1160" s="335"/>
      <c r="E1160" s="335"/>
      <c r="F1160" s="335"/>
      <c r="G1160" s="335"/>
      <c r="H1160" s="335"/>
      <c r="I1160" s="335"/>
      <c r="J1160" s="335"/>
      <c r="K1160" s="335"/>
      <c r="L1160" s="335"/>
      <c r="M1160" s="15"/>
      <c r="N1160" s="15"/>
      <c r="O1160" s="15"/>
    </row>
    <row r="1161" spans="2:15">
      <c r="B1161" s="153"/>
    </row>
    <row r="1162" spans="2:15" ht="15">
      <c r="B1162" s="367" t="s">
        <v>132</v>
      </c>
      <c r="C1162" s="327" t="s">
        <v>356</v>
      </c>
      <c r="D1162" s="329"/>
      <c r="E1162" s="328"/>
      <c r="F1162" s="367" t="s">
        <v>319</v>
      </c>
      <c r="G1162" s="367"/>
      <c r="H1162" s="367"/>
    </row>
    <row r="1163" spans="2:15" ht="15">
      <c r="B1163" s="367"/>
      <c r="C1163" s="327"/>
      <c r="D1163" s="329"/>
      <c r="E1163" s="328"/>
      <c r="F1163" s="61" t="s">
        <v>14</v>
      </c>
      <c r="G1163" s="61" t="s">
        <v>15</v>
      </c>
      <c r="H1163" s="61" t="s">
        <v>9</v>
      </c>
    </row>
    <row r="1164" spans="2:15" ht="14.25" customHeight="1">
      <c r="B1164" s="360" t="s">
        <v>133</v>
      </c>
      <c r="C1164" s="359" t="s">
        <v>352</v>
      </c>
      <c r="D1164" s="359"/>
      <c r="E1164" s="359"/>
      <c r="F1164" s="52">
        <v>277.21577999999954</v>
      </c>
      <c r="G1164" s="148">
        <v>187.48109999999977</v>
      </c>
      <c r="H1164" s="148">
        <v>464.69688000000025</v>
      </c>
    </row>
    <row r="1165" spans="2:15" ht="14.25" customHeight="1">
      <c r="B1165" s="360"/>
      <c r="C1165" s="372" t="s">
        <v>350</v>
      </c>
      <c r="D1165" s="372"/>
      <c r="E1165" s="372"/>
      <c r="F1165" s="149">
        <v>256.72177999999934</v>
      </c>
      <c r="G1165" s="149">
        <v>207.97509999999971</v>
      </c>
      <c r="H1165" s="149">
        <v>464.69688000000025</v>
      </c>
    </row>
    <row r="1166" spans="2:15" ht="14.25" customHeight="1">
      <c r="B1166" s="360"/>
      <c r="C1166" s="359" t="s">
        <v>351</v>
      </c>
      <c r="D1166" s="359"/>
      <c r="E1166" s="359"/>
      <c r="F1166" s="52">
        <v>244.04179999999931</v>
      </c>
      <c r="G1166" s="148">
        <v>220.65507999999977</v>
      </c>
      <c r="H1166" s="148">
        <v>464.69688000000025</v>
      </c>
    </row>
    <row r="1167" spans="2:15">
      <c r="B1167" s="360"/>
      <c r="C1167" s="372" t="s">
        <v>353</v>
      </c>
      <c r="D1167" s="372"/>
      <c r="E1167" s="372"/>
      <c r="F1167" s="149">
        <v>45.696439999999996</v>
      </c>
      <c r="G1167" s="149">
        <v>419.00044000000014</v>
      </c>
      <c r="H1167" s="149">
        <v>464.69688000000025</v>
      </c>
    </row>
    <row r="1168" spans="2:15">
      <c r="B1168" s="360"/>
      <c r="C1168" s="359" t="s">
        <v>354</v>
      </c>
      <c r="D1168" s="359"/>
      <c r="E1168" s="359"/>
      <c r="F1168" s="52">
        <v>51.888619999999996</v>
      </c>
      <c r="G1168" s="148">
        <v>412.80826000000008</v>
      </c>
      <c r="H1168" s="148">
        <v>464.69688000000025</v>
      </c>
    </row>
    <row r="1169" spans="2:15" ht="14.25" customHeight="1">
      <c r="B1169" s="360"/>
      <c r="C1169" s="372" t="s">
        <v>355</v>
      </c>
      <c r="D1169" s="372"/>
      <c r="E1169" s="372"/>
      <c r="F1169" s="149">
        <v>83.503540000000015</v>
      </c>
      <c r="G1169" s="149">
        <v>381.19333999999998</v>
      </c>
      <c r="H1169" s="149">
        <v>464.69688000000025</v>
      </c>
    </row>
    <row r="1170" spans="2:15">
      <c r="B1170" s="184" t="s">
        <v>140</v>
      </c>
    </row>
    <row r="1171" spans="2:15">
      <c r="B1171" s="153"/>
    </row>
    <row r="1172" spans="2:15">
      <c r="B1172" s="153"/>
    </row>
    <row r="1173" spans="2:15" ht="15.75" customHeight="1">
      <c r="B1173" s="334" t="s">
        <v>135</v>
      </c>
      <c r="C1173" s="334"/>
      <c r="D1173" s="334"/>
      <c r="E1173" s="334"/>
      <c r="F1173" s="334"/>
      <c r="G1173" s="334"/>
      <c r="H1173" s="334"/>
      <c r="I1173" s="334"/>
      <c r="J1173" s="334"/>
      <c r="K1173" s="334"/>
      <c r="L1173" s="334"/>
      <c r="M1173" s="16"/>
      <c r="N1173" s="16"/>
      <c r="O1173" s="16"/>
    </row>
    <row r="1174" spans="2:15" ht="15.75" customHeight="1">
      <c r="B1174" s="334" t="s">
        <v>247</v>
      </c>
      <c r="C1174" s="334"/>
      <c r="D1174" s="334"/>
      <c r="E1174" s="334"/>
      <c r="F1174" s="334"/>
      <c r="G1174" s="334"/>
      <c r="H1174" s="334"/>
      <c r="I1174" s="334"/>
      <c r="J1174" s="334"/>
      <c r="K1174" s="334"/>
      <c r="L1174" s="334"/>
      <c r="M1174" s="16"/>
      <c r="N1174" s="16"/>
      <c r="O1174" s="16"/>
    </row>
    <row r="1175" spans="2:15" ht="15.75" customHeight="1">
      <c r="B1175" s="334" t="s">
        <v>360</v>
      </c>
      <c r="C1175" s="334"/>
      <c r="D1175" s="334"/>
      <c r="E1175" s="334"/>
      <c r="F1175" s="334"/>
      <c r="G1175" s="334"/>
      <c r="H1175" s="334"/>
      <c r="I1175" s="334"/>
      <c r="J1175" s="334"/>
      <c r="K1175" s="334"/>
      <c r="L1175" s="334"/>
      <c r="M1175" s="16"/>
      <c r="N1175" s="16"/>
      <c r="O1175" s="16"/>
    </row>
    <row r="1176" spans="2:15" ht="15.75" customHeight="1">
      <c r="B1176" s="335" t="s">
        <v>266</v>
      </c>
      <c r="C1176" s="335"/>
      <c r="D1176" s="335"/>
      <c r="E1176" s="335"/>
      <c r="F1176" s="335"/>
      <c r="G1176" s="335"/>
      <c r="H1176" s="335"/>
      <c r="I1176" s="335"/>
      <c r="J1176" s="335"/>
      <c r="K1176" s="335"/>
      <c r="L1176" s="335"/>
      <c r="M1176" s="15"/>
      <c r="N1176" s="15"/>
      <c r="O1176" s="15"/>
    </row>
    <row r="1177" spans="2:15">
      <c r="B1177" s="153"/>
    </row>
    <row r="1178" spans="2:15" ht="15" customHeight="1">
      <c r="C1178" s="7" t="s">
        <v>0</v>
      </c>
      <c r="D1178" s="23"/>
      <c r="E1178" s="23"/>
      <c r="F1178" s="10"/>
      <c r="G1178" s="23"/>
      <c r="H1178" s="23"/>
      <c r="L1178" s="15"/>
      <c r="M1178" s="15"/>
    </row>
    <row r="1179" spans="2:15" ht="30.75" customHeight="1">
      <c r="B1179" s="367" t="s">
        <v>132</v>
      </c>
      <c r="C1179" s="367" t="s">
        <v>357</v>
      </c>
      <c r="D1179" s="367"/>
      <c r="E1179" s="367"/>
      <c r="F1179" s="327" t="s">
        <v>358</v>
      </c>
      <c r="G1179" s="329"/>
      <c r="H1179" s="328"/>
      <c r="I1179" s="327" t="s">
        <v>359</v>
      </c>
      <c r="J1179" s="329"/>
      <c r="K1179" s="328"/>
      <c r="L1179" s="15"/>
      <c r="M1179" s="15"/>
    </row>
    <row r="1180" spans="2:15" ht="14.25" customHeight="1">
      <c r="B1180" s="367"/>
      <c r="C1180" s="17" t="s">
        <v>14</v>
      </c>
      <c r="D1180" s="17" t="s">
        <v>15</v>
      </c>
      <c r="E1180" s="17" t="s">
        <v>9</v>
      </c>
      <c r="F1180" s="313" t="s">
        <v>361</v>
      </c>
      <c r="G1180" s="314"/>
      <c r="H1180" s="315"/>
      <c r="I1180" s="313" t="s">
        <v>361</v>
      </c>
      <c r="J1180" s="314"/>
      <c r="K1180" s="315"/>
      <c r="L1180" s="15"/>
      <c r="M1180" s="15"/>
    </row>
    <row r="1181" spans="2:15">
      <c r="B1181" s="85" t="s">
        <v>133</v>
      </c>
      <c r="C1181" s="148">
        <v>277.21577999999954</v>
      </c>
      <c r="D1181" s="148">
        <v>187.48109999999977</v>
      </c>
      <c r="E1181" s="148">
        <v>464.69688000000025</v>
      </c>
      <c r="F1181" s="417">
        <v>897405.41858149879</v>
      </c>
      <c r="G1181" s="417"/>
      <c r="H1181" s="417"/>
      <c r="I1181" s="361">
        <v>168191.14675439973</v>
      </c>
      <c r="J1181" s="362"/>
      <c r="K1181" s="363"/>
      <c r="L1181" s="154"/>
      <c r="M1181" s="15"/>
    </row>
    <row r="1182" spans="2:15">
      <c r="B1182" s="121" t="s">
        <v>134</v>
      </c>
      <c r="C1182" s="53">
        <f>+C1181/E1181</f>
        <v>0.59655184256885774</v>
      </c>
      <c r="D1182" s="53">
        <f>+D1181/E1181</f>
        <v>0.40344815743114021</v>
      </c>
      <c r="E1182" s="136">
        <f>SUM(C1182:D1182)</f>
        <v>0.999999999999998</v>
      </c>
      <c r="F1182" s="369"/>
      <c r="G1182" s="370"/>
      <c r="H1182" s="371"/>
      <c r="I1182" s="369"/>
      <c r="J1182" s="370"/>
      <c r="K1182" s="371"/>
    </row>
    <row r="1183" spans="2:15">
      <c r="B1183" s="184" t="s">
        <v>140</v>
      </c>
    </row>
    <row r="1184" spans="2:15">
      <c r="B1184" s="153"/>
      <c r="C1184" s="23"/>
    </row>
    <row r="1185" spans="2:15">
      <c r="B1185" s="153"/>
      <c r="C1185" s="23"/>
    </row>
    <row r="1186" spans="2:15" ht="15.75" customHeight="1">
      <c r="B1186" s="334" t="s">
        <v>135</v>
      </c>
      <c r="C1186" s="334"/>
      <c r="D1186" s="334"/>
      <c r="E1186" s="334"/>
      <c r="F1186" s="334"/>
      <c r="G1186" s="334"/>
      <c r="H1186" s="334"/>
      <c r="I1186" s="334"/>
      <c r="J1186" s="334"/>
      <c r="K1186" s="334"/>
      <c r="L1186" s="334"/>
      <c r="M1186" s="16"/>
      <c r="N1186" s="16"/>
      <c r="O1186" s="16"/>
    </row>
    <row r="1187" spans="2:15" ht="15.75" customHeight="1">
      <c r="B1187" s="334" t="s">
        <v>247</v>
      </c>
      <c r="C1187" s="334"/>
      <c r="D1187" s="334"/>
      <c r="E1187" s="334"/>
      <c r="F1187" s="334"/>
      <c r="G1187" s="334"/>
      <c r="H1187" s="334"/>
      <c r="I1187" s="334"/>
      <c r="J1187" s="334"/>
      <c r="K1187" s="334"/>
      <c r="L1187" s="334"/>
      <c r="M1187" s="16"/>
      <c r="N1187" s="16"/>
      <c r="O1187" s="16"/>
    </row>
    <row r="1188" spans="2:15" ht="15.75" customHeight="1">
      <c r="B1188" s="334" t="s">
        <v>360</v>
      </c>
      <c r="C1188" s="334"/>
      <c r="D1188" s="334"/>
      <c r="E1188" s="334"/>
      <c r="F1188" s="334"/>
      <c r="G1188" s="334"/>
      <c r="H1188" s="334"/>
      <c r="I1188" s="334"/>
      <c r="J1188" s="334"/>
      <c r="K1188" s="334"/>
      <c r="L1188" s="334"/>
      <c r="M1188" s="16"/>
      <c r="N1188" s="16"/>
      <c r="O1188" s="16"/>
    </row>
    <row r="1189" spans="2:15" ht="15.75" customHeight="1">
      <c r="B1189" s="335" t="s">
        <v>266</v>
      </c>
      <c r="C1189" s="335"/>
      <c r="D1189" s="335"/>
      <c r="E1189" s="335"/>
      <c r="F1189" s="335"/>
      <c r="G1189" s="335"/>
      <c r="H1189" s="335"/>
      <c r="I1189" s="335"/>
      <c r="J1189" s="335"/>
      <c r="K1189" s="335"/>
      <c r="L1189" s="335"/>
      <c r="M1189" s="15"/>
      <c r="N1189" s="15"/>
      <c r="O1189" s="15"/>
    </row>
    <row r="1190" spans="2:15">
      <c r="B1190" s="153"/>
    </row>
    <row r="1191" spans="2:15" ht="15" customHeight="1">
      <c r="C1191" s="7" t="s">
        <v>0</v>
      </c>
      <c r="D1191" s="23"/>
      <c r="E1191" s="23"/>
      <c r="F1191" s="10"/>
      <c r="G1191" s="23"/>
      <c r="H1191" s="23"/>
      <c r="L1191" s="15"/>
      <c r="M1191" s="15"/>
    </row>
    <row r="1192" spans="2:15" ht="36.75" customHeight="1">
      <c r="B1192" s="367" t="s">
        <v>132</v>
      </c>
      <c r="C1192" s="368" t="s">
        <v>364</v>
      </c>
      <c r="D1192" s="367"/>
      <c r="E1192" s="367"/>
      <c r="F1192" s="327" t="s">
        <v>362</v>
      </c>
      <c r="G1192" s="329"/>
      <c r="H1192" s="328"/>
      <c r="I1192" s="327" t="s">
        <v>363</v>
      </c>
      <c r="J1192" s="329"/>
      <c r="K1192" s="328"/>
      <c r="L1192" s="15"/>
      <c r="M1192" s="15"/>
    </row>
    <row r="1193" spans="2:15" ht="14.25" customHeight="1">
      <c r="B1193" s="367"/>
      <c r="C1193" s="17" t="s">
        <v>14</v>
      </c>
      <c r="D1193" s="17" t="s">
        <v>15</v>
      </c>
      <c r="E1193" s="17" t="s">
        <v>9</v>
      </c>
      <c r="F1193" s="365" t="s">
        <v>361</v>
      </c>
      <c r="G1193" s="365"/>
      <c r="H1193" s="365"/>
      <c r="I1193" s="365" t="s">
        <v>361</v>
      </c>
      <c r="J1193" s="365"/>
      <c r="K1193" s="365"/>
      <c r="L1193" s="15"/>
      <c r="M1193" s="15"/>
    </row>
    <row r="1194" spans="2:15">
      <c r="B1194" s="85" t="s">
        <v>133</v>
      </c>
      <c r="C1194" s="148">
        <v>256.72177999999934</v>
      </c>
      <c r="D1194" s="148">
        <v>207.97509999999971</v>
      </c>
      <c r="E1194" s="148">
        <v>464.69688000000025</v>
      </c>
      <c r="F1194" s="366">
        <v>567429.83456569887</v>
      </c>
      <c r="G1194" s="349"/>
      <c r="H1194" s="350"/>
      <c r="I1194" s="361">
        <v>70988.883394299817</v>
      </c>
      <c r="J1194" s="362"/>
      <c r="K1194" s="363"/>
      <c r="L1194" s="154"/>
      <c r="M1194" s="15"/>
    </row>
    <row r="1195" spans="2:15">
      <c r="B1195" s="121" t="s">
        <v>134</v>
      </c>
      <c r="C1195" s="53">
        <f>+C1194/E1194</f>
        <v>0.55244997556256281</v>
      </c>
      <c r="D1195" s="53">
        <f>+D1194/E1194</f>
        <v>0.44755002443743458</v>
      </c>
      <c r="E1195" s="136">
        <f>SUM(C1195:D1195)</f>
        <v>0.99999999999999734</v>
      </c>
      <c r="F1195" s="369"/>
      <c r="G1195" s="370"/>
      <c r="H1195" s="371"/>
      <c r="I1195" s="369"/>
      <c r="J1195" s="370"/>
      <c r="K1195" s="371"/>
    </row>
    <row r="1196" spans="2:15">
      <c r="B1196" s="184" t="s">
        <v>140</v>
      </c>
    </row>
    <row r="1197" spans="2:15">
      <c r="B1197" s="3"/>
    </row>
    <row r="1198" spans="2:15">
      <c r="B1198" s="153"/>
    </row>
    <row r="1199" spans="2:15">
      <c r="B1199" s="153"/>
      <c r="C1199" s="23"/>
    </row>
    <row r="1200" spans="2:15" ht="15.75" customHeight="1">
      <c r="B1200" s="334" t="s">
        <v>135</v>
      </c>
      <c r="C1200" s="334"/>
      <c r="D1200" s="334"/>
      <c r="E1200" s="334"/>
      <c r="F1200" s="334"/>
      <c r="G1200" s="334"/>
      <c r="H1200" s="334"/>
      <c r="I1200" s="334"/>
      <c r="J1200" s="334"/>
      <c r="K1200" s="334"/>
      <c r="L1200" s="334"/>
      <c r="M1200" s="16"/>
      <c r="N1200" s="16"/>
      <c r="O1200" s="16"/>
    </row>
    <row r="1201" spans="2:15" ht="15.75" customHeight="1">
      <c r="B1201" s="334" t="s">
        <v>247</v>
      </c>
      <c r="C1201" s="334"/>
      <c r="D1201" s="334"/>
      <c r="E1201" s="334"/>
      <c r="F1201" s="334"/>
      <c r="G1201" s="334"/>
      <c r="H1201" s="334"/>
      <c r="I1201" s="334"/>
      <c r="J1201" s="334"/>
      <c r="K1201" s="334"/>
      <c r="L1201" s="334"/>
      <c r="M1201" s="16"/>
      <c r="N1201" s="16"/>
      <c r="O1201" s="16"/>
    </row>
    <row r="1202" spans="2:15" ht="15.75" customHeight="1">
      <c r="B1202" s="334" t="s">
        <v>360</v>
      </c>
      <c r="C1202" s="334"/>
      <c r="D1202" s="334"/>
      <c r="E1202" s="334"/>
      <c r="F1202" s="334"/>
      <c r="G1202" s="334"/>
      <c r="H1202" s="334"/>
      <c r="I1202" s="334"/>
      <c r="J1202" s="334"/>
      <c r="K1202" s="334"/>
      <c r="L1202" s="334"/>
      <c r="M1202" s="16"/>
      <c r="N1202" s="16"/>
      <c r="O1202" s="16"/>
    </row>
    <row r="1203" spans="2:15" ht="15.75" customHeight="1">
      <c r="B1203" s="335" t="s">
        <v>266</v>
      </c>
      <c r="C1203" s="335"/>
      <c r="D1203" s="335"/>
      <c r="E1203" s="335"/>
      <c r="F1203" s="335"/>
      <c r="G1203" s="335"/>
      <c r="H1203" s="335"/>
      <c r="I1203" s="335"/>
      <c r="J1203" s="335"/>
      <c r="K1203" s="335"/>
      <c r="L1203" s="335"/>
      <c r="M1203" s="15"/>
      <c r="N1203" s="15"/>
      <c r="O1203" s="15"/>
    </row>
    <row r="1204" spans="2:15" ht="15" customHeight="1">
      <c r="C1204" s="7" t="s">
        <v>0</v>
      </c>
      <c r="D1204" s="23"/>
      <c r="E1204" s="23"/>
      <c r="F1204" s="10"/>
      <c r="G1204" s="23"/>
      <c r="H1204" s="23"/>
      <c r="L1204" s="15"/>
      <c r="M1204" s="15"/>
    </row>
    <row r="1205" spans="2:15" ht="37.5" customHeight="1">
      <c r="B1205" s="367" t="s">
        <v>132</v>
      </c>
      <c r="C1205" s="368" t="s">
        <v>365</v>
      </c>
      <c r="D1205" s="367"/>
      <c r="E1205" s="367"/>
      <c r="F1205" s="327" t="s">
        <v>366</v>
      </c>
      <c r="G1205" s="329"/>
      <c r="H1205" s="328"/>
      <c r="I1205" s="327" t="s">
        <v>367</v>
      </c>
      <c r="J1205" s="329"/>
      <c r="K1205" s="328"/>
      <c r="L1205" s="15"/>
      <c r="M1205" s="15"/>
    </row>
    <row r="1206" spans="2:15" ht="14.25" customHeight="1">
      <c r="B1206" s="367"/>
      <c r="C1206" s="17" t="s">
        <v>14</v>
      </c>
      <c r="D1206" s="17" t="s">
        <v>15</v>
      </c>
      <c r="E1206" s="17" t="s">
        <v>9</v>
      </c>
      <c r="F1206" s="365" t="s">
        <v>361</v>
      </c>
      <c r="G1206" s="365"/>
      <c r="H1206" s="365"/>
      <c r="I1206" s="365" t="s">
        <v>361</v>
      </c>
      <c r="J1206" s="365"/>
      <c r="K1206" s="365"/>
      <c r="L1206" s="15"/>
      <c r="M1206" s="15"/>
    </row>
    <row r="1207" spans="2:15">
      <c r="B1207" s="85" t="s">
        <v>133</v>
      </c>
      <c r="C1207" s="148">
        <v>244.04179999999931</v>
      </c>
      <c r="D1207" s="148">
        <v>220.65507999999977</v>
      </c>
      <c r="E1207" s="148">
        <v>464.69688000000025</v>
      </c>
      <c r="F1207" s="366">
        <v>217829.07940919974</v>
      </c>
      <c r="G1207" s="349">
        <v>217829.07940919974</v>
      </c>
      <c r="H1207" s="350">
        <v>217829.07940919974</v>
      </c>
      <c r="I1207" s="361">
        <v>34624.792380499894</v>
      </c>
      <c r="J1207" s="362">
        <v>34624.792380499894</v>
      </c>
      <c r="K1207" s="363">
        <v>34624.792380499894</v>
      </c>
      <c r="L1207" s="154"/>
      <c r="M1207" s="15"/>
    </row>
    <row r="1208" spans="2:15">
      <c r="B1208" s="184" t="s">
        <v>140</v>
      </c>
    </row>
    <row r="1209" spans="2:15">
      <c r="B1209" s="153"/>
      <c r="C1209" s="23"/>
    </row>
    <row r="1210" spans="2:15">
      <c r="B1210" s="153"/>
      <c r="C1210" s="23"/>
    </row>
    <row r="1211" spans="2:15" ht="15.75" customHeight="1">
      <c r="B1211" s="334" t="s">
        <v>135</v>
      </c>
      <c r="C1211" s="334"/>
      <c r="D1211" s="334"/>
      <c r="E1211" s="334"/>
      <c r="F1211" s="334"/>
      <c r="G1211" s="334"/>
      <c r="H1211" s="334"/>
      <c r="I1211" s="334"/>
      <c r="J1211" s="334"/>
      <c r="K1211" s="334"/>
      <c r="L1211" s="334"/>
      <c r="M1211" s="16"/>
      <c r="N1211" s="16"/>
      <c r="O1211" s="16"/>
    </row>
    <row r="1212" spans="2:15" ht="15.75" customHeight="1">
      <c r="B1212" s="334" t="s">
        <v>247</v>
      </c>
      <c r="C1212" s="334"/>
      <c r="D1212" s="334"/>
      <c r="E1212" s="334"/>
      <c r="F1212" s="334"/>
      <c r="G1212" s="334"/>
      <c r="H1212" s="334"/>
      <c r="I1212" s="334"/>
      <c r="J1212" s="334"/>
      <c r="K1212" s="334"/>
      <c r="L1212" s="334"/>
      <c r="M1212" s="16"/>
      <c r="N1212" s="16"/>
      <c r="O1212" s="16"/>
    </row>
    <row r="1213" spans="2:15" ht="15.75" customHeight="1">
      <c r="B1213" s="334" t="s">
        <v>360</v>
      </c>
      <c r="C1213" s="334"/>
      <c r="D1213" s="334"/>
      <c r="E1213" s="334"/>
      <c r="F1213" s="334"/>
      <c r="G1213" s="334"/>
      <c r="H1213" s="334"/>
      <c r="I1213" s="334"/>
      <c r="J1213" s="334"/>
      <c r="K1213" s="334"/>
      <c r="L1213" s="334"/>
      <c r="M1213" s="16"/>
      <c r="N1213" s="16"/>
      <c r="O1213" s="16"/>
    </row>
    <row r="1214" spans="2:15" ht="15.75" customHeight="1">
      <c r="B1214" s="335" t="s">
        <v>266</v>
      </c>
      <c r="C1214" s="335"/>
      <c r="D1214" s="335"/>
      <c r="E1214" s="335"/>
      <c r="F1214" s="335"/>
      <c r="G1214" s="335"/>
      <c r="H1214" s="335"/>
      <c r="I1214" s="335"/>
      <c r="J1214" s="335"/>
      <c r="K1214" s="335"/>
      <c r="L1214" s="335"/>
      <c r="M1214" s="15"/>
      <c r="N1214" s="15"/>
      <c r="O1214" s="15"/>
    </row>
    <row r="1215" spans="2:15" ht="15" customHeight="1">
      <c r="C1215" s="7" t="s">
        <v>0</v>
      </c>
      <c r="D1215" s="23"/>
      <c r="E1215" s="23"/>
      <c r="F1215" s="10"/>
      <c r="G1215" s="23"/>
      <c r="H1215" s="23"/>
      <c r="L1215" s="15"/>
      <c r="M1215" s="15"/>
    </row>
    <row r="1216" spans="2:15" ht="15" customHeight="1">
      <c r="B1216" s="367" t="s">
        <v>132</v>
      </c>
      <c r="C1216" s="368" t="s">
        <v>368</v>
      </c>
      <c r="D1216" s="367"/>
      <c r="E1216" s="367"/>
      <c r="F1216" s="364" t="s">
        <v>369</v>
      </c>
      <c r="G1216" s="321"/>
      <c r="H1216" s="322"/>
      <c r="I1216" s="364" t="s">
        <v>370</v>
      </c>
      <c r="J1216" s="321"/>
      <c r="K1216" s="322"/>
      <c r="L1216" s="15"/>
      <c r="M1216" s="15"/>
    </row>
    <row r="1217" spans="2:15" ht="14.25" customHeight="1">
      <c r="B1217" s="367"/>
      <c r="C1217" s="17" t="s">
        <v>14</v>
      </c>
      <c r="D1217" s="17" t="s">
        <v>15</v>
      </c>
      <c r="E1217" s="17" t="s">
        <v>9</v>
      </c>
      <c r="F1217" s="365" t="s">
        <v>361</v>
      </c>
      <c r="G1217" s="365"/>
      <c r="H1217" s="365"/>
      <c r="I1217" s="365" t="s">
        <v>361</v>
      </c>
      <c r="J1217" s="365"/>
      <c r="K1217" s="365"/>
      <c r="L1217" s="15"/>
      <c r="M1217" s="15"/>
    </row>
    <row r="1218" spans="2:15">
      <c r="B1218" s="85" t="s">
        <v>133</v>
      </c>
      <c r="C1218" s="148">
        <v>45.696439999999996</v>
      </c>
      <c r="D1218" s="148">
        <v>419.00044000000014</v>
      </c>
      <c r="E1218" s="148">
        <v>464.69688000000025</v>
      </c>
      <c r="F1218" s="366">
        <v>129600.04766629991</v>
      </c>
      <c r="G1218" s="349">
        <v>129600.04766629991</v>
      </c>
      <c r="H1218" s="350">
        <v>129600.04766629991</v>
      </c>
      <c r="I1218" s="361">
        <v>705.38510670000005</v>
      </c>
      <c r="J1218" s="362">
        <v>705.38510670000005</v>
      </c>
      <c r="K1218" s="363">
        <v>705.38510670000005</v>
      </c>
      <c r="L1218" s="154"/>
      <c r="M1218" s="15"/>
    </row>
    <row r="1219" spans="2:15">
      <c r="B1219" s="184" t="s">
        <v>140</v>
      </c>
    </row>
    <row r="1223" spans="2:15" ht="15.75" customHeight="1">
      <c r="B1223" s="334" t="s">
        <v>135</v>
      </c>
      <c r="C1223" s="334"/>
      <c r="D1223" s="334"/>
      <c r="E1223" s="334"/>
      <c r="F1223" s="334"/>
      <c r="G1223" s="334"/>
      <c r="H1223" s="334"/>
      <c r="I1223" s="334"/>
      <c r="J1223" s="334"/>
      <c r="K1223" s="334"/>
      <c r="L1223" s="334"/>
      <c r="M1223" s="16"/>
      <c r="N1223" s="16"/>
      <c r="O1223" s="16"/>
    </row>
    <row r="1224" spans="2:15" ht="15.75" customHeight="1">
      <c r="B1224" s="334" t="s">
        <v>247</v>
      </c>
      <c r="C1224" s="334"/>
      <c r="D1224" s="334"/>
      <c r="E1224" s="334"/>
      <c r="F1224" s="334"/>
      <c r="G1224" s="334"/>
      <c r="H1224" s="334"/>
      <c r="I1224" s="334"/>
      <c r="J1224" s="334"/>
      <c r="K1224" s="334"/>
      <c r="L1224" s="334"/>
      <c r="M1224" s="16"/>
      <c r="N1224" s="16"/>
      <c r="O1224" s="16"/>
    </row>
    <row r="1225" spans="2:15" ht="15.75" customHeight="1">
      <c r="B1225" s="334" t="s">
        <v>360</v>
      </c>
      <c r="C1225" s="334"/>
      <c r="D1225" s="334"/>
      <c r="E1225" s="334"/>
      <c r="F1225" s="334"/>
      <c r="G1225" s="334"/>
      <c r="H1225" s="334"/>
      <c r="I1225" s="334"/>
      <c r="J1225" s="334"/>
      <c r="K1225" s="334"/>
      <c r="L1225" s="334"/>
      <c r="M1225" s="16"/>
      <c r="N1225" s="16"/>
      <c r="O1225" s="16"/>
    </row>
    <row r="1226" spans="2:15" ht="15.75" customHeight="1">
      <c r="B1226" s="335" t="s">
        <v>266</v>
      </c>
      <c r="C1226" s="335"/>
      <c r="D1226" s="335"/>
      <c r="E1226" s="335"/>
      <c r="F1226" s="335"/>
      <c r="G1226" s="335"/>
      <c r="H1226" s="335"/>
      <c r="I1226" s="335"/>
      <c r="J1226" s="335"/>
      <c r="K1226" s="335"/>
      <c r="L1226" s="335"/>
      <c r="M1226" s="15"/>
      <c r="N1226" s="15"/>
      <c r="O1226" s="15"/>
    </row>
    <row r="1227" spans="2:15" ht="15" customHeight="1">
      <c r="C1227" s="7" t="s">
        <v>0</v>
      </c>
      <c r="D1227" s="23"/>
      <c r="E1227" s="23"/>
      <c r="F1227" s="10"/>
      <c r="G1227" s="23"/>
      <c r="H1227" s="23"/>
      <c r="L1227" s="15"/>
      <c r="M1227" s="15"/>
    </row>
    <row r="1228" spans="2:15" ht="15" customHeight="1">
      <c r="B1228" s="367" t="s">
        <v>132</v>
      </c>
      <c r="C1228" s="368" t="s">
        <v>371</v>
      </c>
      <c r="D1228" s="367"/>
      <c r="E1228" s="367"/>
      <c r="F1228" s="321" t="s">
        <v>372</v>
      </c>
      <c r="G1228" s="321"/>
      <c r="H1228" s="322"/>
      <c r="I1228" s="364" t="s">
        <v>373</v>
      </c>
      <c r="J1228" s="321"/>
      <c r="K1228" s="322"/>
      <c r="L1228" s="15"/>
      <c r="M1228" s="15"/>
    </row>
    <row r="1229" spans="2:15" ht="14.25" customHeight="1">
      <c r="B1229" s="367"/>
      <c r="C1229" s="17" t="s">
        <v>14</v>
      </c>
      <c r="D1229" s="17" t="s">
        <v>15</v>
      </c>
      <c r="E1229" s="17" t="s">
        <v>9</v>
      </c>
      <c r="F1229" s="315" t="s">
        <v>361</v>
      </c>
      <c r="G1229" s="365"/>
      <c r="H1229" s="365"/>
      <c r="I1229" s="365" t="s">
        <v>361</v>
      </c>
      <c r="J1229" s="365"/>
      <c r="K1229" s="365"/>
      <c r="L1229" s="15"/>
      <c r="M1229" s="15"/>
    </row>
    <row r="1230" spans="2:15">
      <c r="B1230" s="85" t="s">
        <v>133</v>
      </c>
      <c r="C1230" s="148">
        <v>51.888619999999996</v>
      </c>
      <c r="D1230" s="148">
        <v>412.80826000000008</v>
      </c>
      <c r="E1230" s="148">
        <v>464.69688000000025</v>
      </c>
      <c r="F1230" s="349">
        <v>1509.3788808000004</v>
      </c>
      <c r="G1230" s="349">
        <v>1509.3788808000004</v>
      </c>
      <c r="H1230" s="350">
        <v>1509.3788808000004</v>
      </c>
      <c r="I1230" s="361">
        <v>534.27541189999988</v>
      </c>
      <c r="J1230" s="362">
        <v>534.27541189999988</v>
      </c>
      <c r="K1230" s="363">
        <v>534.27541189999988</v>
      </c>
      <c r="L1230" s="154"/>
      <c r="M1230" s="15"/>
    </row>
    <row r="1231" spans="2:15">
      <c r="B1231" s="184" t="s">
        <v>140</v>
      </c>
    </row>
    <row r="1234" spans="2:15" ht="15.75" customHeight="1">
      <c r="B1234" s="334" t="s">
        <v>135</v>
      </c>
      <c r="C1234" s="334"/>
      <c r="D1234" s="334"/>
      <c r="E1234" s="334"/>
      <c r="F1234" s="334"/>
      <c r="G1234" s="334"/>
      <c r="H1234" s="334"/>
      <c r="I1234" s="334"/>
      <c r="J1234" s="334"/>
      <c r="K1234" s="334"/>
      <c r="L1234" s="334"/>
      <c r="M1234" s="16"/>
      <c r="N1234" s="16"/>
      <c r="O1234" s="16"/>
    </row>
    <row r="1235" spans="2:15" ht="15.75" customHeight="1">
      <c r="B1235" s="334" t="s">
        <v>247</v>
      </c>
      <c r="C1235" s="334"/>
      <c r="D1235" s="334"/>
      <c r="E1235" s="334"/>
      <c r="F1235" s="334"/>
      <c r="G1235" s="334"/>
      <c r="H1235" s="334"/>
      <c r="I1235" s="334"/>
      <c r="J1235" s="334"/>
      <c r="K1235" s="334"/>
      <c r="L1235" s="334"/>
      <c r="M1235" s="16"/>
      <c r="N1235" s="16"/>
      <c r="O1235" s="16"/>
    </row>
    <row r="1236" spans="2:15" ht="15.75" customHeight="1">
      <c r="B1236" s="334" t="s">
        <v>360</v>
      </c>
      <c r="C1236" s="334"/>
      <c r="D1236" s="334"/>
      <c r="E1236" s="334"/>
      <c r="F1236" s="334"/>
      <c r="G1236" s="334"/>
      <c r="H1236" s="334"/>
      <c r="I1236" s="334"/>
      <c r="J1236" s="334"/>
      <c r="K1236" s="334"/>
      <c r="L1236" s="334"/>
      <c r="M1236" s="16"/>
      <c r="N1236" s="16"/>
      <c r="O1236" s="16"/>
    </row>
    <row r="1237" spans="2:15" ht="15.75" customHeight="1">
      <c r="B1237" s="335" t="s">
        <v>266</v>
      </c>
      <c r="C1237" s="335"/>
      <c r="D1237" s="335"/>
      <c r="E1237" s="335"/>
      <c r="F1237" s="335"/>
      <c r="G1237" s="335"/>
      <c r="H1237" s="335"/>
      <c r="I1237" s="335"/>
      <c r="J1237" s="335"/>
      <c r="K1237" s="335"/>
      <c r="L1237" s="335"/>
      <c r="M1237" s="15"/>
      <c r="N1237" s="15"/>
      <c r="O1237" s="15"/>
    </row>
    <row r="1238" spans="2:15" ht="15" customHeight="1">
      <c r="C1238" s="7" t="s">
        <v>0</v>
      </c>
      <c r="D1238" s="23"/>
      <c r="E1238" s="23"/>
      <c r="F1238" s="10"/>
      <c r="G1238" s="23"/>
      <c r="H1238" s="23"/>
      <c r="L1238" s="15"/>
      <c r="M1238" s="15"/>
    </row>
    <row r="1239" spans="2:15" ht="15" customHeight="1">
      <c r="B1239" s="367" t="s">
        <v>132</v>
      </c>
      <c r="C1239" s="368" t="s">
        <v>371</v>
      </c>
      <c r="D1239" s="367"/>
      <c r="E1239" s="367"/>
      <c r="F1239" s="321" t="s">
        <v>372</v>
      </c>
      <c r="G1239" s="321"/>
      <c r="H1239" s="322"/>
      <c r="I1239" s="364" t="s">
        <v>373</v>
      </c>
      <c r="J1239" s="321"/>
      <c r="K1239" s="322"/>
      <c r="L1239" s="15"/>
      <c r="M1239" s="15"/>
    </row>
    <row r="1240" spans="2:15" ht="14.25" customHeight="1">
      <c r="B1240" s="367"/>
      <c r="C1240" s="17" t="s">
        <v>14</v>
      </c>
      <c r="D1240" s="17" t="s">
        <v>15</v>
      </c>
      <c r="E1240" s="17" t="s">
        <v>9</v>
      </c>
      <c r="F1240" s="315" t="s">
        <v>361</v>
      </c>
      <c r="G1240" s="365"/>
      <c r="H1240" s="365"/>
      <c r="I1240" s="365" t="s">
        <v>361</v>
      </c>
      <c r="J1240" s="365"/>
      <c r="K1240" s="365"/>
      <c r="L1240" s="15"/>
      <c r="M1240" s="15"/>
    </row>
    <row r="1241" spans="2:15">
      <c r="B1241" s="85" t="s">
        <v>133</v>
      </c>
      <c r="C1241" s="148">
        <v>51.888619999999996</v>
      </c>
      <c r="D1241" s="148">
        <v>412.80826000000008</v>
      </c>
      <c r="E1241" s="148">
        <v>464.69688000000025</v>
      </c>
      <c r="F1241" s="349">
        <v>1509.3788808000004</v>
      </c>
      <c r="G1241" s="349">
        <v>1509.3788808000004</v>
      </c>
      <c r="H1241" s="350">
        <v>1509.3788808000004</v>
      </c>
      <c r="I1241" s="361">
        <v>534.27541189999988</v>
      </c>
      <c r="J1241" s="362">
        <v>534.27541189999988</v>
      </c>
      <c r="K1241" s="363">
        <v>534.27541189999988</v>
      </c>
      <c r="L1241" s="154"/>
      <c r="M1241" s="15"/>
    </row>
    <row r="1242" spans="2:15">
      <c r="B1242" s="184" t="s">
        <v>140</v>
      </c>
    </row>
    <row r="1245" spans="2:15" ht="15.75" customHeight="1">
      <c r="B1245" s="334" t="s">
        <v>135</v>
      </c>
      <c r="C1245" s="334"/>
      <c r="D1245" s="334"/>
      <c r="E1245" s="334"/>
      <c r="F1245" s="334"/>
      <c r="G1245" s="334"/>
      <c r="H1245" s="334"/>
      <c r="I1245" s="334"/>
      <c r="J1245" s="334"/>
      <c r="K1245" s="334"/>
      <c r="L1245" s="334"/>
      <c r="M1245" s="16"/>
      <c r="N1245" s="16"/>
      <c r="O1245" s="16"/>
    </row>
    <row r="1246" spans="2:15" ht="15.75" customHeight="1">
      <c r="B1246" s="334" t="s">
        <v>247</v>
      </c>
      <c r="C1246" s="334"/>
      <c r="D1246" s="334"/>
      <c r="E1246" s="334"/>
      <c r="F1246" s="334"/>
      <c r="G1246" s="334"/>
      <c r="H1246" s="334"/>
      <c r="I1246" s="334"/>
      <c r="J1246" s="334"/>
      <c r="K1246" s="334"/>
      <c r="L1246" s="334"/>
      <c r="M1246" s="16"/>
      <c r="N1246" s="16"/>
      <c r="O1246" s="16"/>
    </row>
    <row r="1247" spans="2:15" ht="15.75" customHeight="1">
      <c r="B1247" s="334" t="s">
        <v>360</v>
      </c>
      <c r="C1247" s="334"/>
      <c r="D1247" s="334"/>
      <c r="E1247" s="334"/>
      <c r="F1247" s="334"/>
      <c r="G1247" s="334"/>
      <c r="H1247" s="334"/>
      <c r="I1247" s="334"/>
      <c r="J1247" s="334"/>
      <c r="K1247" s="334"/>
      <c r="L1247" s="334"/>
      <c r="M1247" s="16"/>
      <c r="N1247" s="16"/>
      <c r="O1247" s="16"/>
    </row>
    <row r="1248" spans="2:15" ht="15.75" customHeight="1">
      <c r="B1248" s="335" t="s">
        <v>266</v>
      </c>
      <c r="C1248" s="335"/>
      <c r="D1248" s="335"/>
      <c r="E1248" s="335"/>
      <c r="F1248" s="335"/>
      <c r="G1248" s="335"/>
      <c r="H1248" s="335"/>
      <c r="I1248" s="335"/>
      <c r="J1248" s="335"/>
      <c r="K1248" s="335"/>
      <c r="L1248" s="335"/>
      <c r="M1248" s="15"/>
      <c r="N1248" s="15"/>
      <c r="O1248" s="15"/>
    </row>
    <row r="1249" spans="2:15" ht="15" customHeight="1">
      <c r="C1249" s="7" t="s">
        <v>0</v>
      </c>
      <c r="D1249" s="23"/>
      <c r="E1249" s="23"/>
      <c r="F1249" s="10"/>
      <c r="G1249" s="23"/>
      <c r="H1249" s="23"/>
      <c r="L1249" s="15"/>
      <c r="M1249" s="15"/>
    </row>
    <row r="1250" spans="2:15" s="44" customFormat="1" ht="15">
      <c r="B1250" s="367" t="s">
        <v>132</v>
      </c>
      <c r="C1250" s="368" t="s">
        <v>375</v>
      </c>
      <c r="D1250" s="367"/>
      <c r="E1250" s="367"/>
      <c r="F1250" s="327" t="s">
        <v>374</v>
      </c>
      <c r="G1250" s="329"/>
      <c r="H1250" s="328"/>
      <c r="I1250" s="327" t="s">
        <v>376</v>
      </c>
      <c r="J1250" s="329"/>
      <c r="K1250" s="328"/>
      <c r="L1250" s="15"/>
      <c r="M1250" s="15"/>
    </row>
    <row r="1251" spans="2:15" ht="14.25" customHeight="1">
      <c r="B1251" s="367"/>
      <c r="C1251" s="17" t="s">
        <v>14</v>
      </c>
      <c r="D1251" s="17" t="s">
        <v>15</v>
      </c>
      <c r="E1251" s="17" t="s">
        <v>9</v>
      </c>
      <c r="F1251" s="315" t="s">
        <v>361</v>
      </c>
      <c r="G1251" s="365"/>
      <c r="H1251" s="365"/>
      <c r="I1251" s="365" t="s">
        <v>361</v>
      </c>
      <c r="J1251" s="365"/>
      <c r="K1251" s="365"/>
      <c r="L1251" s="15"/>
      <c r="M1251" s="15"/>
    </row>
    <row r="1252" spans="2:15">
      <c r="B1252" s="85" t="s">
        <v>133</v>
      </c>
      <c r="C1252" s="148">
        <v>83.503540000000015</v>
      </c>
      <c r="D1252" s="148">
        <v>381.19333999999998</v>
      </c>
      <c r="E1252" s="148">
        <v>464.69688000000025</v>
      </c>
      <c r="F1252" s="349">
        <v>262.83264410000004</v>
      </c>
      <c r="G1252" s="349">
        <v>262.83264410000004</v>
      </c>
      <c r="H1252" s="350">
        <v>262.83264410000004</v>
      </c>
      <c r="I1252" s="361">
        <v>5911.5398480000003</v>
      </c>
      <c r="J1252" s="362">
        <v>5911.5398480000003</v>
      </c>
      <c r="K1252" s="363">
        <v>5911.5398480000003</v>
      </c>
      <c r="L1252" s="154"/>
      <c r="M1252" s="15"/>
    </row>
    <row r="1253" spans="2:15">
      <c r="B1253" s="184" t="s">
        <v>140</v>
      </c>
    </row>
    <row r="1255" spans="2:15" ht="15" customHeight="1"/>
    <row r="1256" spans="2:15" ht="15">
      <c r="B1256" s="334" t="s">
        <v>135</v>
      </c>
      <c r="C1256" s="334"/>
      <c r="D1256" s="334"/>
      <c r="E1256" s="334"/>
      <c r="F1256" s="16"/>
      <c r="G1256" s="16"/>
      <c r="H1256" s="16"/>
      <c r="I1256" s="16"/>
      <c r="J1256" s="16"/>
      <c r="K1256" s="16"/>
      <c r="L1256" s="16"/>
      <c r="M1256" s="16"/>
      <c r="N1256" s="16"/>
      <c r="O1256" s="16"/>
    </row>
    <row r="1257" spans="2:15" ht="34.5" customHeight="1">
      <c r="B1257" s="334" t="s">
        <v>472</v>
      </c>
      <c r="C1257" s="334"/>
      <c r="D1257" s="334"/>
      <c r="E1257" s="334"/>
      <c r="F1257" s="16"/>
      <c r="G1257" s="348"/>
      <c r="H1257" s="348"/>
      <c r="I1257" s="16"/>
      <c r="J1257" s="16"/>
      <c r="K1257" s="16"/>
      <c r="L1257" s="16"/>
      <c r="M1257" s="16"/>
      <c r="N1257" s="16"/>
      <c r="O1257" s="16"/>
    </row>
    <row r="1258" spans="2:15" ht="15">
      <c r="B1258" s="334" t="s">
        <v>377</v>
      </c>
      <c r="C1258" s="334"/>
      <c r="D1258" s="334"/>
      <c r="E1258" s="334"/>
      <c r="F1258" s="16"/>
      <c r="G1258" s="348"/>
      <c r="H1258" s="348"/>
      <c r="I1258" s="16"/>
      <c r="J1258" s="16"/>
      <c r="K1258" s="16"/>
      <c r="L1258" s="16"/>
      <c r="M1258" s="16"/>
      <c r="N1258" s="16"/>
      <c r="O1258" s="16"/>
    </row>
    <row r="1259" spans="2:15">
      <c r="B1259" s="312" t="s">
        <v>266</v>
      </c>
      <c r="C1259" s="312"/>
      <c r="D1259" s="312"/>
      <c r="E1259" s="312"/>
      <c r="F1259" s="15"/>
      <c r="G1259" s="312"/>
      <c r="H1259" s="312"/>
      <c r="I1259" s="15"/>
      <c r="J1259" s="15"/>
      <c r="K1259" s="15"/>
      <c r="L1259" s="15"/>
      <c r="M1259" s="15"/>
      <c r="N1259" s="15"/>
      <c r="O1259" s="15"/>
    </row>
    <row r="1261" spans="2:15" ht="15">
      <c r="B1261" s="61" t="s">
        <v>132</v>
      </c>
      <c r="C1261" s="62" t="s">
        <v>14</v>
      </c>
      <c r="D1261" s="62" t="s">
        <v>15</v>
      </c>
      <c r="E1261" s="61" t="s">
        <v>9</v>
      </c>
    </row>
    <row r="1262" spans="2:15">
      <c r="B1262" s="118" t="s">
        <v>133</v>
      </c>
      <c r="C1262" s="126">
        <v>313.42508999999978</v>
      </c>
      <c r="D1262" s="126">
        <v>4990.574930000008</v>
      </c>
      <c r="E1262" s="127">
        <v>5304.0000200000131</v>
      </c>
    </row>
    <row r="1263" spans="2:15">
      <c r="B1263" s="121" t="s">
        <v>134</v>
      </c>
      <c r="C1263" s="53">
        <f>+C1262/E1262</f>
        <v>5.9092211315640041E-2</v>
      </c>
      <c r="D1263" s="53">
        <f>+D1262/E1262</f>
        <v>0.94090778868435898</v>
      </c>
      <c r="E1263" s="136">
        <f>SUM(C1263:D1263)</f>
        <v>0.999999999999999</v>
      </c>
    </row>
    <row r="1264" spans="2:15">
      <c r="B1264" s="184" t="s">
        <v>140</v>
      </c>
    </row>
    <row r="1267" spans="1:15" ht="15" customHeight="1">
      <c r="B1267" s="334" t="s">
        <v>135</v>
      </c>
      <c r="C1267" s="334"/>
      <c r="D1267" s="334"/>
      <c r="E1267" s="334"/>
      <c r="F1267" s="334"/>
      <c r="G1267" s="334"/>
      <c r="H1267" s="334"/>
      <c r="I1267" s="334"/>
      <c r="J1267" s="16"/>
      <c r="K1267" s="16"/>
      <c r="L1267" s="16"/>
      <c r="M1267" s="16"/>
      <c r="N1267" s="16"/>
      <c r="O1267" s="16"/>
    </row>
    <row r="1268" spans="1:15" s="158" customFormat="1" ht="15.95" customHeight="1">
      <c r="A1268" s="157"/>
      <c r="B1268" s="334" t="s">
        <v>475</v>
      </c>
      <c r="C1268" s="334"/>
      <c r="D1268" s="334"/>
      <c r="E1268" s="334"/>
      <c r="F1268" s="334"/>
      <c r="G1268" s="334"/>
      <c r="H1268" s="334"/>
      <c r="I1268" s="334"/>
    </row>
    <row r="1269" spans="1:15" s="158" customFormat="1" ht="15.95" customHeight="1">
      <c r="A1269" s="157"/>
      <c r="B1269" s="334" t="s">
        <v>378</v>
      </c>
      <c r="C1269" s="334"/>
      <c r="D1269" s="334"/>
      <c r="E1269" s="334"/>
      <c r="F1269" s="334"/>
      <c r="G1269" s="334"/>
      <c r="H1269" s="334"/>
      <c r="I1269" s="334"/>
    </row>
    <row r="1270" spans="1:15" s="158" customFormat="1" ht="15.95" customHeight="1">
      <c r="A1270" s="157"/>
      <c r="B1270" s="335" t="s">
        <v>379</v>
      </c>
      <c r="C1270" s="335"/>
      <c r="D1270" s="335"/>
      <c r="E1270" s="335"/>
      <c r="F1270" s="335"/>
      <c r="G1270" s="335"/>
      <c r="H1270" s="335"/>
      <c r="I1270" s="335"/>
      <c r="K1270" s="292"/>
      <c r="L1270" s="292"/>
      <c r="M1270" s="292"/>
      <c r="N1270" s="292"/>
      <c r="O1270" s="292"/>
    </row>
    <row r="1271" spans="1:15" ht="15.95" customHeight="1">
      <c r="A1271" s="13"/>
      <c r="B1271" s="63"/>
      <c r="C1271" s="38"/>
      <c r="K1271" s="23"/>
      <c r="L1271" s="23"/>
      <c r="M1271" s="23"/>
      <c r="N1271" s="23"/>
      <c r="O1271" s="23"/>
    </row>
    <row r="1272" spans="1:15" ht="15">
      <c r="A1272" s="13"/>
      <c r="B1272" s="61" t="s">
        <v>132</v>
      </c>
      <c r="C1272" s="327" t="s">
        <v>404</v>
      </c>
      <c r="D1272" s="329"/>
      <c r="E1272" s="329"/>
      <c r="F1272" s="328"/>
      <c r="G1272" s="61" t="s">
        <v>14</v>
      </c>
      <c r="H1272" s="61" t="s">
        <v>15</v>
      </c>
      <c r="I1272" s="61" t="s">
        <v>9</v>
      </c>
      <c r="K1272" s="281"/>
      <c r="L1272" s="282"/>
      <c r="M1272" s="282"/>
      <c r="N1272" s="282"/>
      <c r="O1272" s="282"/>
    </row>
    <row r="1273" spans="1:15" ht="15.95" customHeight="1">
      <c r="A1273" s="13"/>
      <c r="B1273" s="351" t="s">
        <v>133</v>
      </c>
      <c r="C1273" s="336" t="s">
        <v>94</v>
      </c>
      <c r="D1273" s="337"/>
      <c r="E1273" s="337"/>
      <c r="F1273" s="338"/>
      <c r="G1273" s="52">
        <v>241.92573999999976</v>
      </c>
      <c r="H1273" s="52">
        <v>71.499350000000035</v>
      </c>
      <c r="I1273" s="52">
        <v>313.42508999999956</v>
      </c>
      <c r="K1273" s="332"/>
      <c r="L1273" s="333"/>
      <c r="M1273" s="333"/>
      <c r="N1273" s="333"/>
      <c r="O1273" s="333"/>
    </row>
    <row r="1274" spans="1:15" ht="15.95" customHeight="1">
      <c r="A1274" s="13"/>
      <c r="B1274" s="352"/>
      <c r="C1274" s="342" t="s">
        <v>95</v>
      </c>
      <c r="D1274" s="343"/>
      <c r="E1274" s="343"/>
      <c r="F1274" s="344"/>
      <c r="G1274" s="208">
        <v>23.560910000000003</v>
      </c>
      <c r="H1274" s="208">
        <v>289.86417999999958</v>
      </c>
      <c r="I1274" s="208">
        <v>313.42508999999956</v>
      </c>
      <c r="K1274" s="263"/>
      <c r="L1274" s="282"/>
      <c r="M1274" s="283"/>
      <c r="N1274" s="282"/>
      <c r="O1274" s="282"/>
    </row>
    <row r="1275" spans="1:15" ht="15.95" customHeight="1">
      <c r="A1275" s="13"/>
      <c r="B1275" s="352"/>
      <c r="C1275" s="336" t="s">
        <v>96</v>
      </c>
      <c r="D1275" s="337"/>
      <c r="E1275" s="337"/>
      <c r="F1275" s="338"/>
      <c r="G1275" s="52">
        <v>84.946460000000016</v>
      </c>
      <c r="H1275" s="52">
        <v>228.47862999999975</v>
      </c>
      <c r="I1275" s="52">
        <v>313.42508999999956</v>
      </c>
      <c r="K1275" s="282"/>
      <c r="L1275" s="282"/>
      <c r="M1275" s="284"/>
      <c r="N1275" s="284"/>
      <c r="O1275" s="284"/>
    </row>
    <row r="1276" spans="1:15" ht="15.95" customHeight="1">
      <c r="A1276" s="13"/>
      <c r="B1276" s="352"/>
      <c r="C1276" s="342" t="s">
        <v>97</v>
      </c>
      <c r="D1276" s="343"/>
      <c r="E1276" s="343"/>
      <c r="F1276" s="344"/>
      <c r="G1276" s="208">
        <v>12.529240000000001</v>
      </c>
      <c r="H1276" s="208">
        <v>300.8958499999996</v>
      </c>
      <c r="I1276" s="208">
        <v>313.42508999999956</v>
      </c>
      <c r="K1276" s="282"/>
      <c r="L1276" s="282"/>
      <c r="M1276" s="284"/>
      <c r="N1276" s="284"/>
      <c r="O1276" s="284"/>
    </row>
    <row r="1277" spans="1:15" ht="15.95" customHeight="1">
      <c r="A1277" s="13"/>
      <c r="B1277" s="352"/>
      <c r="C1277" s="336" t="s">
        <v>98</v>
      </c>
      <c r="D1277" s="337"/>
      <c r="E1277" s="337"/>
      <c r="F1277" s="338"/>
      <c r="G1277" s="52">
        <v>12.801970000000001</v>
      </c>
      <c r="H1277" s="52">
        <v>300.62311999999957</v>
      </c>
      <c r="I1277" s="52">
        <v>313.42508999999956</v>
      </c>
      <c r="K1277" s="285"/>
      <c r="L1277" s="286"/>
      <c r="M1277" s="287"/>
      <c r="N1277" s="287"/>
      <c r="O1277" s="287"/>
    </row>
    <row r="1278" spans="1:15" ht="15.95" customHeight="1">
      <c r="A1278" s="13"/>
      <c r="B1278" s="352"/>
      <c r="C1278" s="342" t="s">
        <v>99</v>
      </c>
      <c r="D1278" s="343"/>
      <c r="E1278" s="343"/>
      <c r="F1278" s="344"/>
      <c r="G1278" s="208">
        <v>16.48227</v>
      </c>
      <c r="H1278" s="208">
        <v>296.94281999999964</v>
      </c>
      <c r="I1278" s="208">
        <v>313.42508999999956</v>
      </c>
      <c r="K1278" s="282"/>
      <c r="L1278" s="286"/>
      <c r="M1278" s="287"/>
      <c r="N1278" s="287"/>
      <c r="O1278" s="287"/>
    </row>
    <row r="1279" spans="1:15" ht="15.95" customHeight="1">
      <c r="A1279" s="13"/>
      <c r="B1279" s="352"/>
      <c r="C1279" s="336" t="s">
        <v>100</v>
      </c>
      <c r="D1279" s="337"/>
      <c r="E1279" s="337"/>
      <c r="F1279" s="338"/>
      <c r="G1279" s="52">
        <v>202.18029999999982</v>
      </c>
      <c r="H1279" s="52">
        <v>111.24478999999997</v>
      </c>
      <c r="I1279" s="52">
        <v>313.42508999999956</v>
      </c>
      <c r="K1279" s="282"/>
      <c r="L1279" s="286"/>
      <c r="M1279" s="287"/>
      <c r="N1279" s="287"/>
      <c r="O1279" s="287"/>
    </row>
    <row r="1280" spans="1:15" ht="15.95" customHeight="1">
      <c r="A1280" s="13"/>
      <c r="B1280" s="352"/>
      <c r="C1280" s="342" t="s">
        <v>101</v>
      </c>
      <c r="D1280" s="343"/>
      <c r="E1280" s="343"/>
      <c r="F1280" s="344"/>
      <c r="G1280" s="208">
        <v>215.43732999999983</v>
      </c>
      <c r="H1280" s="208">
        <v>97.987759999999994</v>
      </c>
      <c r="I1280" s="208">
        <v>313.42508999999956</v>
      </c>
      <c r="K1280" s="282"/>
      <c r="L1280" s="286"/>
      <c r="M1280" s="287"/>
      <c r="N1280" s="287"/>
      <c r="O1280" s="287"/>
    </row>
    <row r="1281" spans="1:15" ht="25.5" customHeight="1">
      <c r="A1281" s="13"/>
      <c r="B1281" s="352"/>
      <c r="C1281" s="345" t="s">
        <v>102</v>
      </c>
      <c r="D1281" s="346"/>
      <c r="E1281" s="346"/>
      <c r="F1281" s="347"/>
      <c r="G1281" s="52">
        <v>50.328669999999995</v>
      </c>
      <c r="H1281" s="52">
        <v>263.09641999999968</v>
      </c>
      <c r="I1281" s="52">
        <v>313.42508999999956</v>
      </c>
      <c r="K1281" s="282"/>
      <c r="L1281" s="286"/>
      <c r="M1281" s="287"/>
      <c r="N1281" s="287"/>
      <c r="O1281" s="287"/>
    </row>
    <row r="1282" spans="1:15" ht="15.95" customHeight="1">
      <c r="A1282" s="13"/>
      <c r="B1282" s="352"/>
      <c r="C1282" s="342" t="s">
        <v>103</v>
      </c>
      <c r="D1282" s="343"/>
      <c r="E1282" s="343"/>
      <c r="F1282" s="344"/>
      <c r="G1282" s="208">
        <v>196.4314099999998</v>
      </c>
      <c r="H1282" s="208">
        <v>116.99368</v>
      </c>
      <c r="I1282" s="208">
        <v>313.42508999999956</v>
      </c>
      <c r="K1282" s="282"/>
      <c r="L1282" s="286"/>
      <c r="M1282" s="287"/>
      <c r="N1282" s="287"/>
      <c r="O1282" s="287"/>
    </row>
    <row r="1283" spans="1:15" ht="15.95" customHeight="1">
      <c r="A1283" s="13"/>
      <c r="B1283" s="352"/>
      <c r="C1283" s="336" t="s">
        <v>104</v>
      </c>
      <c r="D1283" s="337"/>
      <c r="E1283" s="337"/>
      <c r="F1283" s="338"/>
      <c r="G1283" s="52">
        <v>23.715449999999997</v>
      </c>
      <c r="H1283" s="52">
        <v>289.70963999999952</v>
      </c>
      <c r="I1283" s="52">
        <v>313.42508999999956</v>
      </c>
      <c r="K1283" s="282"/>
      <c r="L1283" s="286"/>
      <c r="M1283" s="287"/>
      <c r="N1283" s="287"/>
      <c r="O1283" s="287"/>
    </row>
    <row r="1284" spans="1:15" ht="15.95" customHeight="1">
      <c r="A1284" s="13"/>
      <c r="B1284" s="352"/>
      <c r="C1284" s="342" t="s">
        <v>380</v>
      </c>
      <c r="D1284" s="343"/>
      <c r="E1284" s="343"/>
      <c r="F1284" s="344"/>
      <c r="G1284" s="208">
        <v>66.400940000000006</v>
      </c>
      <c r="H1284" s="208">
        <v>247</v>
      </c>
      <c r="I1284" s="208">
        <f>SUM(G1284:H1284)</f>
        <v>313.40093999999999</v>
      </c>
      <c r="K1284" s="282"/>
      <c r="L1284" s="286"/>
      <c r="M1284" s="287"/>
      <c r="N1284" s="287"/>
      <c r="O1284" s="287"/>
    </row>
    <row r="1285" spans="1:15" ht="15.95" customHeight="1">
      <c r="A1285" s="13"/>
      <c r="B1285" s="352"/>
      <c r="C1285" s="336" t="s">
        <v>9</v>
      </c>
      <c r="D1285" s="337"/>
      <c r="E1285" s="337"/>
      <c r="F1285" s="338"/>
      <c r="G1285" s="52">
        <v>1146.7406900000053</v>
      </c>
      <c r="H1285" s="52">
        <f>SUM(H1273:H1284)</f>
        <v>2614.3362399999974</v>
      </c>
      <c r="I1285" s="52">
        <f>SUM(G1285:H1285)</f>
        <v>3761.0769300000029</v>
      </c>
      <c r="K1285" s="282"/>
      <c r="L1285" s="286"/>
      <c r="M1285" s="287"/>
      <c r="N1285" s="287"/>
      <c r="O1285" s="287"/>
    </row>
    <row r="1286" spans="1:15" ht="15.95" customHeight="1">
      <c r="A1286" s="13"/>
      <c r="B1286" s="418" t="s">
        <v>134</v>
      </c>
      <c r="C1286" s="342" t="s">
        <v>94</v>
      </c>
      <c r="D1286" s="343"/>
      <c r="E1286" s="343"/>
      <c r="F1286" s="344"/>
      <c r="G1286" s="276">
        <f>+G1273/I1273</f>
        <v>0.77187738862897071</v>
      </c>
      <c r="H1286" s="276">
        <f>+H1273/I1273</f>
        <v>0.22812261137103013</v>
      </c>
      <c r="I1286" s="276">
        <f>SUM(G1286:H1286)</f>
        <v>1.0000000000000009</v>
      </c>
      <c r="K1286" s="282"/>
      <c r="L1286" s="286"/>
      <c r="M1286" s="287"/>
      <c r="N1286" s="287"/>
      <c r="O1286" s="287"/>
    </row>
    <row r="1287" spans="1:15" ht="15.95" customHeight="1">
      <c r="A1287" s="13"/>
      <c r="B1287" s="418"/>
      <c r="C1287" s="336" t="s">
        <v>95</v>
      </c>
      <c r="D1287" s="337"/>
      <c r="E1287" s="337"/>
      <c r="F1287" s="338"/>
      <c r="G1287" s="60">
        <f t="shared" ref="G1287:G1298" si="14">+G1274/I1274</f>
        <v>7.5172380105243131E-2</v>
      </c>
      <c r="H1287" s="60">
        <f t="shared" ref="H1287:H1298" si="15">+H1274/I1274</f>
        <v>0.92482761989475692</v>
      </c>
      <c r="I1287" s="60">
        <f t="shared" ref="I1287:I1297" si="16">SUM(G1287:H1287)</f>
        <v>1</v>
      </c>
      <c r="K1287" s="282"/>
      <c r="L1287" s="286"/>
      <c r="M1287" s="287"/>
      <c r="N1287" s="287"/>
      <c r="O1287" s="287"/>
    </row>
    <row r="1288" spans="1:15" ht="15.95" customHeight="1">
      <c r="A1288" s="13"/>
      <c r="B1288" s="418"/>
      <c r="C1288" s="342" t="s">
        <v>96</v>
      </c>
      <c r="D1288" s="343"/>
      <c r="E1288" s="343"/>
      <c r="F1288" s="344"/>
      <c r="G1288" s="276">
        <f t="shared" si="14"/>
        <v>0.27102635593085461</v>
      </c>
      <c r="H1288" s="276">
        <f t="shared" si="15"/>
        <v>0.72897364406914611</v>
      </c>
      <c r="I1288" s="276">
        <f t="shared" si="16"/>
        <v>1.0000000000000007</v>
      </c>
      <c r="K1288" s="282"/>
      <c r="L1288" s="286"/>
      <c r="M1288" s="287"/>
      <c r="N1288" s="287"/>
      <c r="O1288" s="287"/>
    </row>
    <row r="1289" spans="1:15" ht="15.95" customHeight="1">
      <c r="A1289" s="13"/>
      <c r="B1289" s="418"/>
      <c r="C1289" s="336" t="s">
        <v>97</v>
      </c>
      <c r="D1289" s="337"/>
      <c r="E1289" s="337"/>
      <c r="F1289" s="338"/>
      <c r="G1289" s="60">
        <f t="shared" si="14"/>
        <v>3.9975229806905439E-2</v>
      </c>
      <c r="H1289" s="60">
        <f t="shared" si="15"/>
        <v>0.96002477019309473</v>
      </c>
      <c r="I1289" s="60">
        <f t="shared" si="16"/>
        <v>1.0000000000000002</v>
      </c>
      <c r="K1289" s="282"/>
      <c r="L1289" s="286"/>
      <c r="M1289" s="287"/>
      <c r="N1289" s="287"/>
      <c r="O1289" s="287"/>
    </row>
    <row r="1290" spans="1:15" ht="15.95" customHeight="1">
      <c r="A1290" s="13"/>
      <c r="B1290" s="418"/>
      <c r="C1290" s="342" t="s">
        <v>98</v>
      </c>
      <c r="D1290" s="343"/>
      <c r="E1290" s="343"/>
      <c r="F1290" s="344"/>
      <c r="G1290" s="276">
        <f t="shared" si="14"/>
        <v>4.0845389882475644E-2</v>
      </c>
      <c r="H1290" s="276">
        <f t="shared" si="15"/>
        <v>0.95915461011752445</v>
      </c>
      <c r="I1290" s="276">
        <f t="shared" si="16"/>
        <v>1</v>
      </c>
      <c r="K1290"/>
      <c r="L1290"/>
      <c r="M1290"/>
      <c r="N1290"/>
      <c r="O1290"/>
    </row>
    <row r="1291" spans="1:15" ht="15.95" customHeight="1">
      <c r="A1291" s="13"/>
      <c r="B1291" s="418"/>
      <c r="C1291" s="336" t="s">
        <v>99</v>
      </c>
      <c r="D1291" s="337"/>
      <c r="E1291" s="337"/>
      <c r="F1291" s="338"/>
      <c r="G1291" s="60">
        <f t="shared" si="14"/>
        <v>5.258758958958909E-2</v>
      </c>
      <c r="H1291" s="60">
        <f t="shared" si="15"/>
        <v>0.94741241041041113</v>
      </c>
      <c r="I1291" s="60">
        <f t="shared" si="16"/>
        <v>1.0000000000000002</v>
      </c>
    </row>
    <row r="1292" spans="1:15" ht="15.95" customHeight="1">
      <c r="A1292" s="13"/>
      <c r="B1292" s="418"/>
      <c r="C1292" s="342" t="s">
        <v>100</v>
      </c>
      <c r="D1292" s="343"/>
      <c r="E1292" s="343"/>
      <c r="F1292" s="344"/>
      <c r="G1292" s="276">
        <f t="shared" si="14"/>
        <v>0.64506737479121434</v>
      </c>
      <c r="H1292" s="276">
        <f t="shared" si="15"/>
        <v>0.35493262520878632</v>
      </c>
      <c r="I1292" s="276">
        <f t="shared" si="16"/>
        <v>1.0000000000000007</v>
      </c>
    </row>
    <row r="1293" spans="1:15" ht="15.95" customHeight="1">
      <c r="A1293" s="13"/>
      <c r="B1293" s="418"/>
      <c r="C1293" s="336" t="s">
        <v>101</v>
      </c>
      <c r="D1293" s="337"/>
      <c r="E1293" s="337"/>
      <c r="F1293" s="338"/>
      <c r="G1293" s="60">
        <f t="shared" si="14"/>
        <v>0.68736465864937657</v>
      </c>
      <c r="H1293" s="60">
        <f t="shared" si="15"/>
        <v>0.31263534135062426</v>
      </c>
      <c r="I1293" s="60">
        <f t="shared" si="16"/>
        <v>1.0000000000000009</v>
      </c>
    </row>
    <row r="1294" spans="1:15" ht="15.95" customHeight="1">
      <c r="A1294" s="13"/>
      <c r="B1294" s="418"/>
      <c r="C1294" s="339" t="s">
        <v>102</v>
      </c>
      <c r="D1294" s="340"/>
      <c r="E1294" s="340"/>
      <c r="F1294" s="341"/>
      <c r="G1294" s="276">
        <f t="shared" si="14"/>
        <v>0.16057639163476053</v>
      </c>
      <c r="H1294" s="276">
        <f t="shared" si="15"/>
        <v>0.83942360836523988</v>
      </c>
      <c r="I1294" s="276">
        <f t="shared" si="16"/>
        <v>1.0000000000000004</v>
      </c>
    </row>
    <row r="1295" spans="1:15" ht="15.95" customHeight="1">
      <c r="A1295" s="13"/>
      <c r="B1295" s="418"/>
      <c r="C1295" s="336" t="s">
        <v>103</v>
      </c>
      <c r="D1295" s="337"/>
      <c r="E1295" s="337"/>
      <c r="F1295" s="338"/>
      <c r="G1295" s="60">
        <f t="shared" si="14"/>
        <v>0.62672522483761617</v>
      </c>
      <c r="H1295" s="60">
        <f t="shared" si="15"/>
        <v>0.37327477516238461</v>
      </c>
      <c r="I1295" s="60">
        <f t="shared" si="16"/>
        <v>1.0000000000000009</v>
      </c>
    </row>
    <row r="1296" spans="1:15" ht="15.95" customHeight="1">
      <c r="A1296" s="13"/>
      <c r="B1296" s="418"/>
      <c r="C1296" s="342" t="s">
        <v>104</v>
      </c>
      <c r="D1296" s="343"/>
      <c r="E1296" s="343"/>
      <c r="F1296" s="344"/>
      <c r="G1296" s="276">
        <f t="shared" si="14"/>
        <v>7.5665448480847622E-2</v>
      </c>
      <c r="H1296" s="276">
        <f t="shared" si="15"/>
        <v>0.92433455151915223</v>
      </c>
      <c r="I1296" s="276">
        <f t="shared" si="16"/>
        <v>0.99999999999999989</v>
      </c>
    </row>
    <row r="1297" spans="1:9" ht="15.95" customHeight="1">
      <c r="A1297" s="13"/>
      <c r="B1297" s="418"/>
      <c r="C1297" s="336" t="s">
        <v>380</v>
      </c>
      <c r="D1297" s="337"/>
      <c r="E1297" s="337"/>
      <c r="F1297" s="338"/>
      <c r="G1297" s="60">
        <f t="shared" si="14"/>
        <v>0.21187217881350326</v>
      </c>
      <c r="H1297" s="60">
        <f t="shared" si="15"/>
        <v>0.78812782118649682</v>
      </c>
      <c r="I1297" s="60">
        <f t="shared" si="16"/>
        <v>1</v>
      </c>
    </row>
    <row r="1298" spans="1:9" ht="15.95" customHeight="1">
      <c r="A1298" s="13"/>
      <c r="B1298" s="418"/>
      <c r="C1298" s="342" t="s">
        <v>9</v>
      </c>
      <c r="D1298" s="343"/>
      <c r="E1298" s="343"/>
      <c r="F1298" s="344"/>
      <c r="G1298" s="276">
        <f t="shared" si="14"/>
        <v>0.30489689824026134</v>
      </c>
      <c r="H1298" s="276">
        <f t="shared" si="15"/>
        <v>0.69510310175973866</v>
      </c>
      <c r="I1298" s="276">
        <f>SUM(G1298:H1298)</f>
        <v>1</v>
      </c>
    </row>
    <row r="1299" spans="1:9" ht="15.95" customHeight="1">
      <c r="A1299" s="13"/>
      <c r="B1299" s="23" t="s">
        <v>140</v>
      </c>
      <c r="C1299" s="38"/>
    </row>
    <row r="1300" spans="1:9" ht="15.95" customHeight="1">
      <c r="A1300" s="13"/>
      <c r="B1300" s="23"/>
      <c r="C1300" s="38"/>
    </row>
    <row r="1301" spans="1:9" ht="15.95" customHeight="1">
      <c r="A1301" s="13"/>
      <c r="B1301" s="63"/>
      <c r="C1301" s="38"/>
    </row>
    <row r="1302" spans="1:9" ht="15.95" customHeight="1">
      <c r="A1302" s="13"/>
      <c r="B1302" s="330" t="s">
        <v>381</v>
      </c>
      <c r="C1302" s="330"/>
      <c r="D1302" s="330"/>
      <c r="E1302" s="330"/>
      <c r="F1302" s="330"/>
      <c r="G1302" s="163"/>
    </row>
    <row r="1303" spans="1:9" ht="15.95" customHeight="1">
      <c r="A1303" s="13"/>
      <c r="B1303" s="330" t="s">
        <v>475</v>
      </c>
      <c r="C1303" s="330"/>
      <c r="D1303" s="330"/>
      <c r="E1303" s="330"/>
      <c r="F1303" s="330"/>
      <c r="G1303" s="163"/>
    </row>
    <row r="1304" spans="1:9" ht="15.95" customHeight="1">
      <c r="A1304" s="13"/>
      <c r="B1304" s="331" t="s">
        <v>382</v>
      </c>
      <c r="C1304" s="331"/>
      <c r="D1304" s="331"/>
      <c r="E1304" s="331"/>
      <c r="F1304" s="331"/>
      <c r="G1304" s="164"/>
    </row>
    <row r="1305" spans="1:9" ht="15.95" customHeight="1">
      <c r="A1305" s="13"/>
      <c r="B1305" s="318" t="s">
        <v>379</v>
      </c>
      <c r="C1305" s="318"/>
      <c r="D1305" s="318"/>
      <c r="E1305" s="318"/>
      <c r="F1305" s="318"/>
      <c r="G1305" s="67"/>
    </row>
    <row r="1306" spans="1:9" ht="15.95" customHeight="1">
      <c r="A1306" s="13"/>
      <c r="B1306" s="63"/>
      <c r="C1306" s="38"/>
    </row>
    <row r="1307" spans="1:9" ht="46.5" customHeight="1">
      <c r="A1307" s="13"/>
      <c r="B1307" s="61" t="s">
        <v>132</v>
      </c>
      <c r="C1307" s="327" t="s">
        <v>404</v>
      </c>
      <c r="D1307" s="329"/>
      <c r="E1307" s="329"/>
      <c r="F1307" s="328"/>
      <c r="G1307" s="61" t="s">
        <v>14</v>
      </c>
      <c r="H1307" s="61" t="s">
        <v>15</v>
      </c>
      <c r="I1307" s="61" t="s">
        <v>9</v>
      </c>
    </row>
    <row r="1308" spans="1:9" ht="15.95" customHeight="1">
      <c r="A1308" s="13"/>
      <c r="B1308" s="351" t="s">
        <v>133</v>
      </c>
      <c r="C1308" s="353" t="s">
        <v>125</v>
      </c>
      <c r="D1308" s="354"/>
      <c r="E1308" s="354"/>
      <c r="F1308" s="355"/>
      <c r="G1308" s="148">
        <v>109.33111999999994</v>
      </c>
      <c r="H1308" s="148">
        <v>5194.6688999999969</v>
      </c>
      <c r="I1308" s="148">
        <v>5304.0000199999904</v>
      </c>
    </row>
    <row r="1309" spans="1:9" ht="15.95" customHeight="1">
      <c r="A1309" s="13"/>
      <c r="B1309" s="352"/>
      <c r="C1309" s="356" t="s">
        <v>126</v>
      </c>
      <c r="D1309" s="357"/>
      <c r="E1309" s="357"/>
      <c r="F1309" s="358"/>
      <c r="G1309" s="149">
        <v>77.279060000000001</v>
      </c>
      <c r="H1309" s="149">
        <v>5226.7209599999933</v>
      </c>
      <c r="I1309" s="149">
        <v>5304.0000199999904</v>
      </c>
    </row>
    <row r="1310" spans="1:9" ht="15.95" customHeight="1">
      <c r="A1310" s="13"/>
      <c r="B1310" s="352"/>
      <c r="C1310" s="353" t="s">
        <v>127</v>
      </c>
      <c r="D1310" s="354"/>
      <c r="E1310" s="354"/>
      <c r="F1310" s="355"/>
      <c r="G1310" s="148">
        <v>344.21427999999975</v>
      </c>
      <c r="H1310" s="148">
        <v>4959.7857400000057</v>
      </c>
      <c r="I1310" s="148">
        <v>5304.0000199999904</v>
      </c>
    </row>
    <row r="1311" spans="1:9" ht="15.95" customHeight="1">
      <c r="A1311" s="13"/>
      <c r="B1311" s="352"/>
      <c r="C1311" s="356" t="s">
        <v>128</v>
      </c>
      <c r="D1311" s="357"/>
      <c r="E1311" s="357"/>
      <c r="F1311" s="358"/>
      <c r="G1311" s="149">
        <v>81.632090000000005</v>
      </c>
      <c r="H1311" s="149">
        <v>5222.367929999994</v>
      </c>
      <c r="I1311" s="149">
        <v>5304.0000199999904</v>
      </c>
    </row>
    <row r="1312" spans="1:9" ht="15.95" customHeight="1">
      <c r="A1312" s="13"/>
      <c r="B1312" s="352"/>
      <c r="C1312" s="353" t="s">
        <v>129</v>
      </c>
      <c r="D1312" s="354"/>
      <c r="E1312" s="354"/>
      <c r="F1312" s="355"/>
      <c r="G1312" s="148">
        <v>19.751360000000002</v>
      </c>
      <c r="H1312" s="148">
        <v>5284.248659999992</v>
      </c>
      <c r="I1312" s="148">
        <v>5304.0000199999904</v>
      </c>
    </row>
    <row r="1313" spans="1:9" ht="15.95" customHeight="1">
      <c r="A1313" s="13"/>
      <c r="B1313" s="352"/>
      <c r="C1313" s="356" t="s">
        <v>130</v>
      </c>
      <c r="D1313" s="357"/>
      <c r="E1313" s="357"/>
      <c r="F1313" s="358"/>
      <c r="G1313" s="149">
        <v>15.573739999999999</v>
      </c>
      <c r="H1313" s="149">
        <v>5288.4262799999915</v>
      </c>
      <c r="I1313" s="149">
        <v>5304.0000199999904</v>
      </c>
    </row>
    <row r="1314" spans="1:9" ht="15.95" customHeight="1">
      <c r="A1314" s="13"/>
      <c r="B1314" s="352"/>
      <c r="C1314" s="353" t="s">
        <v>380</v>
      </c>
      <c r="D1314" s="354"/>
      <c r="E1314" s="354"/>
      <c r="F1314" s="355"/>
      <c r="G1314" s="148">
        <v>152.60743000000008</v>
      </c>
      <c r="H1314" s="148">
        <v>5151.3925899999986</v>
      </c>
      <c r="I1314" s="148">
        <v>5304.0000199999904</v>
      </c>
    </row>
    <row r="1315" spans="1:9" ht="15.95" customHeight="1">
      <c r="A1315" s="13"/>
      <c r="B1315" s="311" t="s">
        <v>134</v>
      </c>
      <c r="C1315" s="356" t="s">
        <v>125</v>
      </c>
      <c r="D1315" s="357"/>
      <c r="E1315" s="357"/>
      <c r="F1315" s="358"/>
      <c r="G1315" s="209">
        <f>+G1308/I1308</f>
        <v>2.0612956181700795E-2</v>
      </c>
      <c r="H1315" s="209">
        <f>+H1308/I1308</f>
        <v>0.97938704381830044</v>
      </c>
      <c r="I1315" s="209">
        <f>SUM(G1315:H1315)</f>
        <v>1.0000000000000013</v>
      </c>
    </row>
    <row r="1316" spans="1:9" ht="15.95" customHeight="1">
      <c r="A1316" s="13"/>
      <c r="B1316" s="311"/>
      <c r="C1316" s="353" t="s">
        <v>126</v>
      </c>
      <c r="D1316" s="354"/>
      <c r="E1316" s="354"/>
      <c r="F1316" s="355"/>
      <c r="G1316" s="177">
        <f t="shared" ref="G1316:G1321" si="17">+G1309/I1309</f>
        <v>1.4569958466930802E-2</v>
      </c>
      <c r="H1316" s="177">
        <f t="shared" ref="H1316:H1321" si="18">+H1309/I1309</f>
        <v>0.98543004153306979</v>
      </c>
      <c r="I1316" s="177">
        <f t="shared" ref="I1316:I1321" si="19">SUM(G1316:H1316)</f>
        <v>1.0000000000000007</v>
      </c>
    </row>
    <row r="1317" spans="1:9" ht="15.95" customHeight="1">
      <c r="A1317" s="13"/>
      <c r="B1317" s="311"/>
      <c r="C1317" s="356" t="s">
        <v>127</v>
      </c>
      <c r="D1317" s="357"/>
      <c r="E1317" s="357"/>
      <c r="F1317" s="358"/>
      <c r="G1317" s="209">
        <f t="shared" si="17"/>
        <v>6.4897111369166316E-2</v>
      </c>
      <c r="H1317" s="209">
        <f t="shared" si="18"/>
        <v>0.93510288863083657</v>
      </c>
      <c r="I1317" s="209">
        <f t="shared" si="19"/>
        <v>1.0000000000000029</v>
      </c>
    </row>
    <row r="1318" spans="1:9" ht="15.95" customHeight="1">
      <c r="A1318" s="13"/>
      <c r="B1318" s="311"/>
      <c r="C1318" s="353" t="s">
        <v>128</v>
      </c>
      <c r="D1318" s="354"/>
      <c r="E1318" s="354"/>
      <c r="F1318" s="355"/>
      <c r="G1318" s="177">
        <f t="shared" si="17"/>
        <v>1.5390665477410793E-2</v>
      </c>
      <c r="H1318" s="177">
        <f t="shared" si="18"/>
        <v>0.98460933452258992</v>
      </c>
      <c r="I1318" s="177">
        <f t="shared" si="19"/>
        <v>1.0000000000000007</v>
      </c>
    </row>
    <row r="1319" spans="1:9" ht="15.95" customHeight="1">
      <c r="A1319" s="13"/>
      <c r="B1319" s="311"/>
      <c r="C1319" s="356" t="s">
        <v>129</v>
      </c>
      <c r="D1319" s="357"/>
      <c r="E1319" s="357"/>
      <c r="F1319" s="358"/>
      <c r="G1319" s="209">
        <f t="shared" si="17"/>
        <v>3.7238612227607115E-3</v>
      </c>
      <c r="H1319" s="209">
        <f t="shared" si="18"/>
        <v>0.99627613877723964</v>
      </c>
      <c r="I1319" s="209">
        <f t="shared" si="19"/>
        <v>1.0000000000000004</v>
      </c>
    </row>
    <row r="1320" spans="1:9" ht="15.95" customHeight="1">
      <c r="A1320" s="13"/>
      <c r="B1320" s="311"/>
      <c r="C1320" s="353" t="s">
        <v>130</v>
      </c>
      <c r="D1320" s="354"/>
      <c r="E1320" s="354"/>
      <c r="F1320" s="355"/>
      <c r="G1320" s="177">
        <f t="shared" si="17"/>
        <v>2.9362254791243433E-3</v>
      </c>
      <c r="H1320" s="177">
        <f t="shared" si="18"/>
        <v>0.99706377452087591</v>
      </c>
      <c r="I1320" s="177">
        <f t="shared" si="19"/>
        <v>1.0000000000000002</v>
      </c>
    </row>
    <row r="1321" spans="1:9" ht="15.95" customHeight="1">
      <c r="A1321" s="13"/>
      <c r="B1321" s="311"/>
      <c r="C1321" s="356" t="s">
        <v>380</v>
      </c>
      <c r="D1321" s="357"/>
      <c r="E1321" s="357"/>
      <c r="F1321" s="358"/>
      <c r="G1321" s="209">
        <f t="shared" si="17"/>
        <v>2.8772139785927141E-2</v>
      </c>
      <c r="H1321" s="209">
        <f t="shared" si="18"/>
        <v>0.97122786021407437</v>
      </c>
      <c r="I1321" s="209">
        <f t="shared" si="19"/>
        <v>1.0000000000000016</v>
      </c>
    </row>
    <row r="1322" spans="1:9" ht="15.95" customHeight="1">
      <c r="A1322" s="13"/>
      <c r="B1322" s="23" t="s">
        <v>140</v>
      </c>
      <c r="C1322" s="63"/>
      <c r="D1322" s="38"/>
      <c r="E1322" s="38"/>
      <c r="F1322" s="38"/>
    </row>
    <row r="1323" spans="1:9" ht="15.95" customHeight="1">
      <c r="A1323" s="13"/>
      <c r="B1323" s="13"/>
      <c r="C1323" s="63"/>
      <c r="D1323" s="38"/>
      <c r="E1323" s="38"/>
      <c r="F1323" s="38"/>
    </row>
    <row r="1324" spans="1:9" ht="15.95" customHeight="1">
      <c r="A1324" s="13"/>
      <c r="B1324" s="13"/>
      <c r="C1324" s="63"/>
      <c r="D1324" s="38"/>
      <c r="E1324" s="38"/>
      <c r="F1324" s="38"/>
    </row>
    <row r="1325" spans="1:9" ht="15.95" customHeight="1">
      <c r="A1325" s="13"/>
      <c r="B1325" s="330" t="s">
        <v>381</v>
      </c>
      <c r="C1325" s="330"/>
      <c r="D1325" s="330"/>
      <c r="E1325" s="330"/>
      <c r="F1325" s="330"/>
      <c r="G1325" s="330"/>
    </row>
    <row r="1326" spans="1:9" ht="15.95" customHeight="1">
      <c r="A1326" s="13"/>
      <c r="B1326" s="330" t="s">
        <v>476</v>
      </c>
      <c r="C1326" s="330"/>
      <c r="D1326" s="330"/>
      <c r="E1326" s="330"/>
      <c r="F1326" s="330"/>
      <c r="G1326" s="330"/>
    </row>
    <row r="1327" spans="1:9" ht="15.95" customHeight="1">
      <c r="A1327" s="13"/>
      <c r="B1327" s="331" t="s">
        <v>477</v>
      </c>
      <c r="C1327" s="331"/>
      <c r="D1327" s="331"/>
      <c r="E1327" s="331"/>
      <c r="F1327" s="331"/>
      <c r="G1327" s="331"/>
    </row>
    <row r="1328" spans="1:9" ht="15.95" customHeight="1">
      <c r="A1328" s="13"/>
      <c r="B1328" s="318" t="s">
        <v>379</v>
      </c>
      <c r="C1328" s="318"/>
      <c r="D1328" s="318"/>
      <c r="E1328" s="318"/>
      <c r="F1328" s="318"/>
      <c r="G1328" s="318"/>
    </row>
    <row r="1329" spans="1:8" ht="15.95" customHeight="1">
      <c r="A1329" s="13"/>
      <c r="B1329" s="63"/>
      <c r="C1329" s="38"/>
    </row>
    <row r="1330" spans="1:8" ht="36" customHeight="1">
      <c r="A1330" s="13"/>
      <c r="B1330" s="61" t="s">
        <v>132</v>
      </c>
      <c r="C1330" s="327" t="s">
        <v>415</v>
      </c>
      <c r="D1330" s="328"/>
      <c r="E1330" s="87" t="s">
        <v>383</v>
      </c>
      <c r="F1330" s="87" t="s">
        <v>269</v>
      </c>
      <c r="G1330" s="87" t="s">
        <v>384</v>
      </c>
      <c r="H1330" s="87" t="s">
        <v>385</v>
      </c>
    </row>
    <row r="1331" spans="1:8">
      <c r="A1331" s="13"/>
      <c r="B1331" s="351" t="s">
        <v>133</v>
      </c>
      <c r="C1331" s="325" t="s">
        <v>105</v>
      </c>
      <c r="D1331" s="326"/>
      <c r="E1331" s="190">
        <v>2</v>
      </c>
      <c r="F1331" s="190">
        <v>10879.494830310607</v>
      </c>
      <c r="G1331" s="190">
        <v>2698560</v>
      </c>
      <c r="H1331" s="190">
        <v>7770926.1470819991</v>
      </c>
    </row>
    <row r="1332" spans="1:8">
      <c r="A1332" s="13"/>
      <c r="B1332" s="352"/>
      <c r="C1332" s="323" t="s">
        <v>106</v>
      </c>
      <c r="D1332" s="324"/>
      <c r="E1332" s="195">
        <v>1</v>
      </c>
      <c r="F1332" s="195">
        <v>5434.4908262907738</v>
      </c>
      <c r="G1332" s="195">
        <v>480000</v>
      </c>
      <c r="H1332" s="195">
        <v>7362655.0732620843</v>
      </c>
    </row>
    <row r="1333" spans="1:8">
      <c r="A1333" s="13"/>
      <c r="B1333" s="352"/>
      <c r="C1333" s="325" t="s">
        <v>107</v>
      </c>
      <c r="D1333" s="326"/>
      <c r="E1333" s="190">
        <v>1</v>
      </c>
      <c r="F1333" s="190">
        <v>72491.288033932433</v>
      </c>
      <c r="G1333" s="190">
        <v>24857814</v>
      </c>
      <c r="H1333" s="190">
        <v>177563763.0024167</v>
      </c>
    </row>
    <row r="1334" spans="1:8">
      <c r="A1334" s="13"/>
      <c r="B1334" s="352"/>
      <c r="C1334" s="323" t="s">
        <v>108</v>
      </c>
      <c r="D1334" s="324"/>
      <c r="E1334" s="195">
        <v>45</v>
      </c>
      <c r="F1334" s="195">
        <v>637209.84780721925</v>
      </c>
      <c r="G1334" s="195">
        <v>6706500</v>
      </c>
      <c r="H1334" s="195">
        <v>27385622.51314998</v>
      </c>
    </row>
    <row r="1335" spans="1:8">
      <c r="A1335" s="13"/>
      <c r="B1335" s="352"/>
      <c r="C1335" s="325" t="s">
        <v>109</v>
      </c>
      <c r="D1335" s="326"/>
      <c r="E1335" s="190">
        <v>261</v>
      </c>
      <c r="F1335" s="190">
        <v>998647.37773563177</v>
      </c>
      <c r="G1335" s="190">
        <v>36263968</v>
      </c>
      <c r="H1335" s="190">
        <v>62263217.315741196</v>
      </c>
    </row>
    <row r="1336" spans="1:8">
      <c r="A1336" s="13"/>
      <c r="B1336" s="352"/>
      <c r="C1336" s="323" t="s">
        <v>110</v>
      </c>
      <c r="D1336" s="324"/>
      <c r="E1336" s="195">
        <v>107294</v>
      </c>
      <c r="F1336" s="195">
        <v>10716016.059041871</v>
      </c>
      <c r="G1336" s="195">
        <v>29873279</v>
      </c>
      <c r="H1336" s="195">
        <v>72868051.920200005</v>
      </c>
    </row>
    <row r="1337" spans="1:8">
      <c r="A1337" s="13"/>
      <c r="B1337" s="352"/>
      <c r="C1337" s="325" t="s">
        <v>111</v>
      </c>
      <c r="D1337" s="326"/>
      <c r="E1337" s="190">
        <v>200</v>
      </c>
      <c r="F1337" s="190">
        <v>7922684.6467872532</v>
      </c>
      <c r="G1337" s="190">
        <v>38869000</v>
      </c>
      <c r="H1337" s="190">
        <v>47038008.69698</v>
      </c>
    </row>
    <row r="1338" spans="1:8">
      <c r="A1338" s="13"/>
      <c r="B1338" s="352"/>
      <c r="C1338" s="323" t="s">
        <v>112</v>
      </c>
      <c r="D1338" s="324"/>
      <c r="E1338" s="293">
        <v>1</v>
      </c>
      <c r="F1338" s="293">
        <v>15.256225376267622</v>
      </c>
      <c r="G1338" s="293">
        <v>50</v>
      </c>
      <c r="H1338" s="293">
        <v>58.356129999999993</v>
      </c>
    </row>
    <row r="1339" spans="1:8">
      <c r="A1339" s="13"/>
      <c r="B1339" s="352"/>
      <c r="C1339" s="325" t="s">
        <v>478</v>
      </c>
      <c r="D1339" s="326"/>
      <c r="E1339" s="294">
        <v>48</v>
      </c>
      <c r="F1339" s="294">
        <v>48</v>
      </c>
      <c r="G1339" s="294">
        <v>48</v>
      </c>
      <c r="H1339" s="294">
        <v>231.19247999999999</v>
      </c>
    </row>
    <row r="1340" spans="1:8">
      <c r="A1340" s="13"/>
      <c r="B1340" s="352"/>
      <c r="C1340" s="323" t="s">
        <v>113</v>
      </c>
      <c r="D1340" s="324"/>
      <c r="E1340" s="293" t="s">
        <v>223</v>
      </c>
      <c r="F1340" s="293" t="s">
        <v>223</v>
      </c>
      <c r="G1340" s="293" t="s">
        <v>223</v>
      </c>
      <c r="H1340" s="293" t="s">
        <v>223</v>
      </c>
    </row>
    <row r="1341" spans="1:8">
      <c r="A1341" s="13"/>
      <c r="B1341" s="352"/>
      <c r="C1341" s="325" t="s">
        <v>114</v>
      </c>
      <c r="D1341" s="326"/>
      <c r="E1341" s="294">
        <v>1000</v>
      </c>
      <c r="F1341" s="294">
        <v>1000</v>
      </c>
      <c r="G1341" s="294">
        <v>1000</v>
      </c>
      <c r="H1341" s="294">
        <v>2454.5499999999997</v>
      </c>
    </row>
    <row r="1342" spans="1:8">
      <c r="A1342" s="13"/>
      <c r="B1342" s="352"/>
      <c r="C1342" s="323" t="s">
        <v>115</v>
      </c>
      <c r="D1342" s="324"/>
      <c r="E1342" s="293">
        <v>7</v>
      </c>
      <c r="F1342" s="293">
        <v>303733.67035432038</v>
      </c>
      <c r="G1342" s="293">
        <v>1996334.8</v>
      </c>
      <c r="H1342" s="293">
        <v>2818311.3165139998</v>
      </c>
    </row>
    <row r="1343" spans="1:8">
      <c r="A1343" s="13"/>
      <c r="B1343" s="352"/>
      <c r="C1343" s="325" t="s">
        <v>116</v>
      </c>
      <c r="D1343" s="326"/>
      <c r="E1343" s="294">
        <v>5</v>
      </c>
      <c r="F1343" s="294">
        <v>765177.1230764169</v>
      </c>
      <c r="G1343" s="294">
        <v>16710390</v>
      </c>
      <c r="H1343" s="294">
        <v>60823677.004893743</v>
      </c>
    </row>
    <row r="1344" spans="1:8">
      <c r="A1344" s="13"/>
      <c r="B1344" s="352"/>
      <c r="C1344" s="323" t="s">
        <v>9</v>
      </c>
      <c r="D1344" s="324"/>
      <c r="E1344" s="293">
        <v>1</v>
      </c>
      <c r="F1344" s="293">
        <v>98364.16359539167</v>
      </c>
      <c r="G1344" s="293">
        <v>38869000</v>
      </c>
      <c r="H1344" s="293">
        <v>465896977.08885527</v>
      </c>
    </row>
    <row r="1345" spans="1:8" ht="15.95" customHeight="1">
      <c r="A1345" s="13"/>
      <c r="B1345" s="23" t="s">
        <v>140</v>
      </c>
      <c r="C1345" s="38"/>
    </row>
    <row r="1346" spans="1:8" ht="15.95" customHeight="1">
      <c r="A1346" s="13"/>
      <c r="B1346" s="63"/>
      <c r="C1346" s="38"/>
    </row>
    <row r="1347" spans="1:8" ht="15.95" customHeight="1">
      <c r="A1347" s="13"/>
      <c r="B1347" s="63"/>
      <c r="C1347" s="38"/>
    </row>
    <row r="1348" spans="1:8" ht="15.95" customHeight="1">
      <c r="A1348" s="13"/>
      <c r="B1348" s="330" t="s">
        <v>381</v>
      </c>
      <c r="C1348" s="330"/>
      <c r="D1348" s="330"/>
      <c r="E1348" s="330"/>
      <c r="F1348" s="330"/>
      <c r="G1348" s="330"/>
    </row>
    <row r="1349" spans="1:8" ht="15.95" customHeight="1">
      <c r="A1349" s="13"/>
      <c r="B1349" s="330" t="s">
        <v>476</v>
      </c>
      <c r="C1349" s="330"/>
      <c r="D1349" s="330"/>
      <c r="E1349" s="330"/>
      <c r="F1349" s="330"/>
      <c r="G1349" s="330"/>
    </row>
    <row r="1350" spans="1:8" ht="15.95" customHeight="1">
      <c r="A1350" s="13"/>
      <c r="B1350" s="331" t="s">
        <v>479</v>
      </c>
      <c r="C1350" s="331"/>
      <c r="D1350" s="331"/>
      <c r="E1350" s="331"/>
      <c r="F1350" s="331"/>
      <c r="G1350" s="331"/>
    </row>
    <row r="1351" spans="1:8" ht="15.95" customHeight="1">
      <c r="A1351" s="13"/>
      <c r="B1351" s="318" t="s">
        <v>386</v>
      </c>
      <c r="C1351" s="318"/>
      <c r="D1351" s="318"/>
      <c r="E1351" s="318"/>
      <c r="F1351" s="318"/>
      <c r="G1351" s="318"/>
    </row>
    <row r="1352" spans="1:8" ht="15.95" customHeight="1">
      <c r="A1352" s="13"/>
      <c r="B1352" s="63"/>
      <c r="C1352" s="38"/>
    </row>
    <row r="1353" spans="1:8" ht="37.5" customHeight="1">
      <c r="A1353" s="13"/>
      <c r="B1353" s="61" t="s">
        <v>132</v>
      </c>
      <c r="C1353" s="327" t="s">
        <v>414</v>
      </c>
      <c r="D1353" s="328"/>
      <c r="E1353" s="87" t="s">
        <v>383</v>
      </c>
      <c r="F1353" s="87" t="s">
        <v>269</v>
      </c>
      <c r="G1353" s="87" t="s">
        <v>384</v>
      </c>
      <c r="H1353" s="87" t="s">
        <v>385</v>
      </c>
    </row>
    <row r="1354" spans="1:8" ht="15.95" customHeight="1">
      <c r="A1354" s="13"/>
      <c r="B1354" s="351" t="s">
        <v>133</v>
      </c>
      <c r="C1354" s="325" t="s">
        <v>117</v>
      </c>
      <c r="D1354" s="326"/>
      <c r="E1354" s="247">
        <v>33784000</v>
      </c>
      <c r="F1354" s="247">
        <v>106407200.42054728</v>
      </c>
      <c r="G1354" s="247">
        <v>180553000</v>
      </c>
      <c r="H1354" s="247">
        <v>228730789.88</v>
      </c>
    </row>
    <row r="1355" spans="1:8" ht="15.95" customHeight="1">
      <c r="A1355" s="13"/>
      <c r="B1355" s="352"/>
      <c r="C1355" s="323" t="s">
        <v>118</v>
      </c>
      <c r="D1355" s="324"/>
      <c r="E1355" s="248">
        <v>2330</v>
      </c>
      <c r="F1355" s="248">
        <v>12651160.617209813</v>
      </c>
      <c r="G1355" s="248">
        <v>196513203</v>
      </c>
      <c r="H1355" s="248">
        <v>253494974.12361205</v>
      </c>
    </row>
    <row r="1356" spans="1:8" ht="15.95" customHeight="1">
      <c r="A1356" s="13"/>
      <c r="B1356" s="352"/>
      <c r="C1356" s="325" t="s">
        <v>119</v>
      </c>
      <c r="D1356" s="326"/>
      <c r="E1356" s="247">
        <v>90000</v>
      </c>
      <c r="F1356" s="247">
        <v>2445798.7999999998</v>
      </c>
      <c r="G1356" s="247">
        <v>4801597.5999999996</v>
      </c>
      <c r="H1356" s="247">
        <v>5311981.4977439996</v>
      </c>
    </row>
    <row r="1357" spans="1:8" ht="15.95" customHeight="1">
      <c r="A1357" s="13"/>
      <c r="B1357" s="352"/>
      <c r="C1357" s="323" t="s">
        <v>120</v>
      </c>
      <c r="D1357" s="324"/>
      <c r="E1357" s="248">
        <v>288</v>
      </c>
      <c r="F1357" s="248">
        <v>35743.476817479677</v>
      </c>
      <c r="G1357" s="248">
        <v>182500</v>
      </c>
      <c r="H1357" s="248">
        <v>302663.6089083</v>
      </c>
    </row>
    <row r="1358" spans="1:8" ht="15.95" customHeight="1">
      <c r="A1358" s="13"/>
      <c r="B1358" s="352"/>
      <c r="C1358" s="325" t="s">
        <v>121</v>
      </c>
      <c r="D1358" s="326"/>
      <c r="E1358" s="247">
        <v>120</v>
      </c>
      <c r="F1358" s="247">
        <v>120</v>
      </c>
      <c r="G1358" s="247">
        <v>120</v>
      </c>
      <c r="H1358" s="247">
        <v>212.30760000000001</v>
      </c>
    </row>
    <row r="1359" spans="1:8" ht="15.95" customHeight="1">
      <c r="A1359" s="13"/>
      <c r="B1359" s="352"/>
      <c r="C1359" s="323" t="s">
        <v>122</v>
      </c>
      <c r="D1359" s="324"/>
      <c r="E1359" s="248" t="s">
        <v>223</v>
      </c>
      <c r="F1359" s="248" t="s">
        <v>223</v>
      </c>
      <c r="G1359" s="248" t="s">
        <v>223</v>
      </c>
      <c r="H1359" s="248" t="s">
        <v>223</v>
      </c>
    </row>
    <row r="1360" spans="1:8" ht="15.95" customHeight="1">
      <c r="A1360" s="13"/>
      <c r="B1360" s="352"/>
      <c r="C1360" s="325" t="s">
        <v>123</v>
      </c>
      <c r="D1360" s="326"/>
      <c r="E1360" s="247" t="s">
        <v>223</v>
      </c>
      <c r="F1360" s="247" t="s">
        <v>223</v>
      </c>
      <c r="G1360" s="247" t="s">
        <v>223</v>
      </c>
      <c r="H1360" s="247" t="s">
        <v>223</v>
      </c>
    </row>
    <row r="1361" spans="1:8" ht="15.95" customHeight="1">
      <c r="A1361" s="13"/>
      <c r="B1361" s="352"/>
      <c r="C1361" s="323" t="s">
        <v>124</v>
      </c>
      <c r="D1361" s="324"/>
      <c r="E1361" s="248" t="s">
        <v>223</v>
      </c>
      <c r="F1361" s="248" t="s">
        <v>223</v>
      </c>
      <c r="G1361" s="248" t="s">
        <v>223</v>
      </c>
      <c r="H1361" s="248" t="s">
        <v>223</v>
      </c>
    </row>
    <row r="1362" spans="1:8" ht="15.95" customHeight="1">
      <c r="A1362" s="13"/>
      <c r="B1362" s="352"/>
      <c r="C1362" s="325" t="s">
        <v>520</v>
      </c>
      <c r="D1362" s="326"/>
      <c r="E1362" s="247">
        <v>3600</v>
      </c>
      <c r="F1362" s="247">
        <v>6231080.633121687</v>
      </c>
      <c r="G1362" s="247">
        <v>45879490</v>
      </c>
      <c r="H1362" s="247">
        <v>123524506.29535998</v>
      </c>
    </row>
    <row r="1363" spans="1:8" ht="15.95" customHeight="1">
      <c r="A1363" s="13"/>
      <c r="B1363" s="352"/>
      <c r="C1363" s="323" t="s">
        <v>9</v>
      </c>
      <c r="D1363" s="324"/>
      <c r="E1363" s="248">
        <v>120</v>
      </c>
      <c r="F1363" s="248">
        <v>11234288.101012638</v>
      </c>
      <c r="G1363" s="248">
        <v>196513203</v>
      </c>
      <c r="H1363" s="248">
        <v>611365127.71322429</v>
      </c>
    </row>
    <row r="1364" spans="1:8" ht="15.95" customHeight="1">
      <c r="A1364" s="13"/>
      <c r="B1364" s="23" t="s">
        <v>140</v>
      </c>
      <c r="C1364" s="63"/>
      <c r="D1364" s="95"/>
      <c r="E1364" s="95"/>
      <c r="F1364" s="95"/>
      <c r="G1364" s="95"/>
      <c r="H1364" s="38"/>
    </row>
    <row r="1365" spans="1:8" ht="15.95" customHeight="1">
      <c r="A1365" s="13"/>
      <c r="B1365" s="63"/>
      <c r="C1365" s="38"/>
    </row>
    <row r="1366" spans="1:8" ht="15.95" customHeight="1">
      <c r="A1366" s="13"/>
      <c r="B1366" s="63"/>
      <c r="C1366" s="38"/>
    </row>
    <row r="1367" spans="1:8" ht="15.95" customHeight="1">
      <c r="A1367" s="13"/>
      <c r="B1367" s="330" t="s">
        <v>381</v>
      </c>
      <c r="C1367" s="330"/>
      <c r="D1367" s="330"/>
      <c r="E1367" s="330"/>
    </row>
    <row r="1368" spans="1:8" ht="15.95" customHeight="1">
      <c r="A1368" s="13"/>
      <c r="B1368" s="330" t="s">
        <v>476</v>
      </c>
      <c r="C1368" s="330"/>
      <c r="D1368" s="330"/>
      <c r="E1368" s="330"/>
    </row>
    <row r="1369" spans="1:8" ht="30" customHeight="1">
      <c r="A1369" s="13"/>
      <c r="B1369" s="331" t="s">
        <v>387</v>
      </c>
      <c r="C1369" s="331"/>
      <c r="D1369" s="331"/>
      <c r="E1369" s="331"/>
    </row>
    <row r="1370" spans="1:8" ht="15.95" customHeight="1">
      <c r="A1370" s="13"/>
      <c r="B1370" s="318" t="s">
        <v>379</v>
      </c>
      <c r="C1370" s="318"/>
      <c r="D1370" s="318"/>
      <c r="E1370" s="318"/>
    </row>
    <row r="1371" spans="1:8" ht="15.95" customHeight="1">
      <c r="A1371" s="13"/>
      <c r="B1371" s="63"/>
      <c r="C1371" s="38"/>
    </row>
    <row r="1372" spans="1:8" ht="15" customHeight="1">
      <c r="A1372" s="13"/>
      <c r="B1372" s="61" t="s">
        <v>132</v>
      </c>
      <c r="C1372" s="61" t="s">
        <v>14</v>
      </c>
      <c r="D1372" s="61" t="s">
        <v>15</v>
      </c>
      <c r="E1372" s="61" t="s">
        <v>9</v>
      </c>
    </row>
    <row r="1373" spans="1:8" ht="15.95" customHeight="1">
      <c r="A1373" s="13"/>
      <c r="B1373" s="212" t="s">
        <v>133</v>
      </c>
      <c r="C1373" s="250">
        <v>2183.4033499999964</v>
      </c>
      <c r="D1373" s="249">
        <v>3120.5966700000035</v>
      </c>
      <c r="E1373" s="250">
        <v>5304.0000200000131</v>
      </c>
    </row>
    <row r="1374" spans="1:8" ht="15.95" customHeight="1">
      <c r="A1374" s="13"/>
      <c r="B1374" s="215" t="s">
        <v>134</v>
      </c>
      <c r="C1374" s="215">
        <f>+C1373/E1373</f>
        <v>0.41165221375696581</v>
      </c>
      <c r="D1374" s="195">
        <f>+D1373/E1373</f>
        <v>0.58834778624303175</v>
      </c>
      <c r="E1374" s="215">
        <f>SUM(C1374:D1374)</f>
        <v>0.99999999999999756</v>
      </c>
    </row>
    <row r="1375" spans="1:8" ht="15.95" customHeight="1">
      <c r="A1375" s="13"/>
      <c r="B1375" s="23" t="s">
        <v>140</v>
      </c>
      <c r="C1375" s="38"/>
    </row>
    <row r="1376" spans="1:8" ht="15.95" customHeight="1">
      <c r="A1376" s="13"/>
      <c r="B1376" s="23"/>
      <c r="C1376" s="38"/>
    </row>
    <row r="1377" spans="1:7" ht="15.95" customHeight="1">
      <c r="A1377" s="13"/>
      <c r="B1377" s="63"/>
      <c r="C1377" s="38"/>
    </row>
    <row r="1378" spans="1:7" ht="15.95" customHeight="1">
      <c r="A1378" s="13"/>
      <c r="B1378" s="330" t="s">
        <v>381</v>
      </c>
      <c r="C1378" s="330"/>
      <c r="D1378" s="330"/>
      <c r="E1378" s="330"/>
      <c r="F1378" s="330"/>
      <c r="G1378" s="330"/>
    </row>
    <row r="1379" spans="1:7" ht="15.95" customHeight="1">
      <c r="A1379" s="13"/>
      <c r="B1379" s="330" t="s">
        <v>480</v>
      </c>
      <c r="C1379" s="330"/>
      <c r="D1379" s="330"/>
      <c r="E1379" s="330"/>
      <c r="F1379" s="330"/>
      <c r="G1379" s="330"/>
    </row>
    <row r="1380" spans="1:7" ht="15.95" customHeight="1">
      <c r="A1380" s="13"/>
      <c r="B1380" s="330" t="s">
        <v>388</v>
      </c>
      <c r="C1380" s="330"/>
      <c r="D1380" s="330"/>
      <c r="E1380" s="330"/>
      <c r="F1380" s="330"/>
      <c r="G1380" s="330"/>
    </row>
    <row r="1381" spans="1:7" ht="15.95" customHeight="1">
      <c r="A1381" s="13"/>
      <c r="B1381" s="419" t="s">
        <v>379</v>
      </c>
      <c r="C1381" s="419"/>
      <c r="D1381" s="419"/>
      <c r="E1381" s="419"/>
      <c r="F1381" s="419"/>
      <c r="G1381" s="419"/>
    </row>
    <row r="1382" spans="1:7" ht="15.95" customHeight="1">
      <c r="A1382" s="13"/>
      <c r="B1382" s="44"/>
    </row>
    <row r="1383" spans="1:7" ht="15">
      <c r="A1383" s="13"/>
      <c r="B1383" s="61" t="s">
        <v>132</v>
      </c>
      <c r="C1383" s="321" t="s">
        <v>389</v>
      </c>
      <c r="D1383" s="322"/>
      <c r="E1383" s="61" t="s">
        <v>14</v>
      </c>
      <c r="F1383" s="61" t="s">
        <v>15</v>
      </c>
      <c r="G1383" s="45" t="s">
        <v>9</v>
      </c>
    </row>
    <row r="1384" spans="1:7">
      <c r="A1384" s="13"/>
      <c r="B1384" s="351" t="s">
        <v>133</v>
      </c>
      <c r="C1384" s="421" t="s">
        <v>390</v>
      </c>
      <c r="D1384" s="422"/>
      <c r="E1384" s="249">
        <v>1739.6190400000025</v>
      </c>
      <c r="F1384" s="252">
        <v>443.78431</v>
      </c>
      <c r="G1384" s="252">
        <v>2183.4033499999964</v>
      </c>
    </row>
    <row r="1385" spans="1:7">
      <c r="A1385" s="13"/>
      <c r="B1385" s="351"/>
      <c r="C1385" s="319" t="s">
        <v>481</v>
      </c>
      <c r="D1385" s="320"/>
      <c r="E1385" s="195">
        <v>522.44289000000003</v>
      </c>
      <c r="F1385" s="253">
        <v>1660.9604600000021</v>
      </c>
      <c r="G1385" s="253">
        <v>2183.4033499999964</v>
      </c>
    </row>
    <row r="1386" spans="1:7">
      <c r="A1386" s="13"/>
      <c r="B1386" s="351"/>
      <c r="C1386" s="421" t="s">
        <v>391</v>
      </c>
      <c r="D1386" s="422"/>
      <c r="E1386" s="249">
        <v>18.776420000000002</v>
      </c>
      <c r="F1386" s="252">
        <v>2164.6269299999967</v>
      </c>
      <c r="G1386" s="252">
        <v>2183.4033499999964</v>
      </c>
    </row>
    <row r="1387" spans="1:7">
      <c r="A1387" s="13"/>
      <c r="B1387" s="311" t="s">
        <v>134</v>
      </c>
      <c r="C1387" s="319" t="s">
        <v>390</v>
      </c>
      <c r="D1387" s="320"/>
      <c r="E1387" s="215">
        <f>+E1384/G1384</f>
        <v>0.79674652876208396</v>
      </c>
      <c r="F1387" s="215">
        <f>+F1384/G1384</f>
        <v>0.20325347123791887</v>
      </c>
      <c r="G1387" s="215">
        <f>SUM(E1387:F1387)</f>
        <v>1.0000000000000029</v>
      </c>
    </row>
    <row r="1388" spans="1:7">
      <c r="A1388" s="13"/>
      <c r="B1388" s="311"/>
      <c r="C1388" s="421" t="s">
        <v>481</v>
      </c>
      <c r="D1388" s="422"/>
      <c r="E1388" s="60">
        <f>+E1385/G1385</f>
        <v>0.2392791464756161</v>
      </c>
      <c r="F1388" s="254">
        <f>+F1385/G1385</f>
        <v>0.76072085352438645</v>
      </c>
      <c r="G1388" s="254">
        <f>SUM(E1388:F1388)</f>
        <v>1.0000000000000027</v>
      </c>
    </row>
    <row r="1389" spans="1:7">
      <c r="A1389" s="13"/>
      <c r="B1389" s="311"/>
      <c r="C1389" s="319" t="s">
        <v>391</v>
      </c>
      <c r="D1389" s="320"/>
      <c r="E1389" s="215">
        <f>+E1386/G1386</f>
        <v>8.5996112445279674E-3</v>
      </c>
      <c r="F1389" s="215">
        <f>+F1386/G1386</f>
        <v>0.99140038875547221</v>
      </c>
      <c r="G1389" s="215">
        <f>SUM(E1389:F1389)</f>
        <v>1.0000000000000002</v>
      </c>
    </row>
    <row r="1390" spans="1:7" ht="15.95" customHeight="1">
      <c r="A1390" s="13"/>
      <c r="B1390" s="23" t="s">
        <v>140</v>
      </c>
    </row>
    <row r="1391" spans="1:7" ht="15.95" customHeight="1">
      <c r="A1391" s="13"/>
      <c r="B1391" s="63"/>
      <c r="C1391" s="38"/>
    </row>
    <row r="1392" spans="1:7" ht="15.95" customHeight="1">
      <c r="A1392" s="13"/>
      <c r="B1392" s="63"/>
      <c r="C1392" s="38"/>
    </row>
    <row r="1393" spans="1:7" ht="15.95" customHeight="1">
      <c r="A1393" s="13"/>
      <c r="B1393" s="317" t="s">
        <v>381</v>
      </c>
      <c r="C1393" s="317"/>
      <c r="D1393" s="317"/>
      <c r="E1393" s="317"/>
      <c r="F1393" s="317"/>
      <c r="G1393" s="317"/>
    </row>
    <row r="1394" spans="1:7" ht="15.95" customHeight="1">
      <c r="A1394" s="13"/>
      <c r="B1394" s="317" t="s">
        <v>480</v>
      </c>
      <c r="C1394" s="317"/>
      <c r="D1394" s="317"/>
      <c r="E1394" s="317"/>
      <c r="F1394" s="317"/>
      <c r="G1394" s="317"/>
    </row>
    <row r="1395" spans="1:7" ht="15.95" customHeight="1">
      <c r="A1395" s="13"/>
      <c r="B1395" s="317" t="s">
        <v>482</v>
      </c>
      <c r="C1395" s="317"/>
      <c r="D1395" s="317"/>
      <c r="E1395" s="317"/>
      <c r="F1395" s="317"/>
      <c r="G1395" s="317"/>
    </row>
    <row r="1396" spans="1:7" ht="16.5" customHeight="1">
      <c r="A1396" s="13"/>
      <c r="B1396" s="318" t="s">
        <v>386</v>
      </c>
      <c r="C1396" s="318"/>
      <c r="D1396" s="318"/>
      <c r="E1396" s="318"/>
      <c r="F1396" s="318"/>
      <c r="G1396" s="318"/>
    </row>
    <row r="1397" spans="1:7" ht="16.5" customHeight="1">
      <c r="A1397" s="13"/>
      <c r="B1397" s="63"/>
      <c r="C1397" s="38"/>
    </row>
    <row r="1398" spans="1:7" ht="32.25" customHeight="1">
      <c r="A1398" s="13"/>
      <c r="B1398" s="61" t="s">
        <v>132</v>
      </c>
      <c r="C1398" s="87" t="s">
        <v>389</v>
      </c>
      <c r="D1398" s="87" t="s">
        <v>383</v>
      </c>
      <c r="E1398" s="87" t="s">
        <v>269</v>
      </c>
      <c r="F1398" s="87" t="s">
        <v>384</v>
      </c>
      <c r="G1398" s="87" t="s">
        <v>385</v>
      </c>
    </row>
    <row r="1399" spans="1:7" ht="16.5" customHeight="1">
      <c r="A1399" s="13"/>
      <c r="B1399" s="352" t="s">
        <v>133</v>
      </c>
      <c r="C1399" s="251" t="s">
        <v>392</v>
      </c>
      <c r="D1399" s="247">
        <v>1</v>
      </c>
      <c r="E1399" s="247">
        <v>301.83473694510724</v>
      </c>
      <c r="F1399" s="247">
        <v>17006</v>
      </c>
      <c r="G1399" s="247">
        <v>525077.45532310079</v>
      </c>
    </row>
    <row r="1400" spans="1:7" ht="16.5" customHeight="1">
      <c r="A1400" s="13"/>
      <c r="B1400" s="352"/>
      <c r="C1400" s="255" t="s">
        <v>393</v>
      </c>
      <c r="D1400" s="248">
        <v>10</v>
      </c>
      <c r="E1400" s="248">
        <v>26.257592800317912</v>
      </c>
      <c r="F1400" s="248">
        <v>45</v>
      </c>
      <c r="G1400" s="248">
        <v>45678.208380000025</v>
      </c>
    </row>
    <row r="1401" spans="1:7" ht="16.5" customHeight="1">
      <c r="A1401" s="13"/>
      <c r="B1401" s="352"/>
      <c r="C1401" s="183" t="s">
        <v>394</v>
      </c>
      <c r="D1401" s="247">
        <v>0.17</v>
      </c>
      <c r="E1401" s="247">
        <v>24762.248982207795</v>
      </c>
      <c r="F1401" s="247">
        <v>3590403</v>
      </c>
      <c r="G1401" s="247">
        <v>13401807.308198707</v>
      </c>
    </row>
    <row r="1402" spans="1:7" ht="16.5" customHeight="1">
      <c r="A1402" s="13"/>
      <c r="B1402" s="23" t="s">
        <v>140</v>
      </c>
      <c r="C1402" s="38"/>
    </row>
    <row r="1403" spans="1:7" ht="16.5" customHeight="1">
      <c r="A1403" s="13"/>
      <c r="B1403" s="23"/>
      <c r="C1403" s="38"/>
    </row>
    <row r="1404" spans="1:7">
      <c r="B1404" s="44"/>
    </row>
    <row r="1405" spans="1:7" ht="15">
      <c r="B1405" s="317" t="s">
        <v>381</v>
      </c>
      <c r="C1405" s="317"/>
      <c r="D1405" s="317"/>
      <c r="E1405" s="317"/>
      <c r="F1405" s="317"/>
      <c r="G1405" s="170"/>
    </row>
    <row r="1406" spans="1:7" ht="15">
      <c r="B1406" s="317" t="s">
        <v>395</v>
      </c>
      <c r="C1406" s="317"/>
      <c r="D1406" s="317"/>
      <c r="E1406" s="317"/>
      <c r="F1406" s="317"/>
      <c r="G1406" s="170"/>
    </row>
    <row r="1407" spans="1:7" ht="15">
      <c r="B1407" s="317" t="s">
        <v>396</v>
      </c>
      <c r="C1407" s="317"/>
      <c r="D1407" s="317"/>
      <c r="E1407" s="317"/>
      <c r="F1407" s="317"/>
      <c r="G1407" s="170"/>
    </row>
    <row r="1408" spans="1:7">
      <c r="B1408" s="318" t="s">
        <v>386</v>
      </c>
      <c r="C1408" s="318"/>
      <c r="D1408" s="318"/>
      <c r="E1408" s="318"/>
      <c r="F1408" s="318"/>
      <c r="G1408" s="67"/>
    </row>
    <row r="1409" spans="2:7" ht="15.95" customHeight="1">
      <c r="B1409" s="44"/>
    </row>
    <row r="1410" spans="2:7" ht="15">
      <c r="B1410" s="17" t="s">
        <v>132</v>
      </c>
      <c r="C1410" s="87" t="s">
        <v>383</v>
      </c>
      <c r="D1410" s="87" t="s">
        <v>269</v>
      </c>
      <c r="E1410" s="87" t="s">
        <v>384</v>
      </c>
      <c r="F1410" s="87" t="s">
        <v>385</v>
      </c>
      <c r="G1410" s="165"/>
    </row>
    <row r="1411" spans="2:7">
      <c r="B1411" s="275" t="s">
        <v>133</v>
      </c>
      <c r="C1411" s="173">
        <v>303.54000000000002</v>
      </c>
      <c r="D1411" s="182">
        <v>4447695.6753912065</v>
      </c>
      <c r="E1411" s="173">
        <v>1119306235</v>
      </c>
      <c r="F1411" s="173">
        <v>23584277034.196472</v>
      </c>
      <c r="G1411" s="38"/>
    </row>
    <row r="1412" spans="2:7">
      <c r="B1412" s="23" t="s">
        <v>140</v>
      </c>
      <c r="C1412" s="171"/>
      <c r="D1412" s="172"/>
      <c r="E1412" s="171"/>
      <c r="F1412" s="171"/>
      <c r="G1412" s="38"/>
    </row>
    <row r="1413" spans="2:7">
      <c r="B1413" s="44"/>
    </row>
    <row r="1414" spans="2:7">
      <c r="B1414" s="44"/>
    </row>
    <row r="1415" spans="2:7" ht="15.95" customHeight="1">
      <c r="B1415" s="330" t="s">
        <v>381</v>
      </c>
      <c r="C1415" s="330"/>
      <c r="D1415" s="330"/>
      <c r="E1415" s="330"/>
    </row>
    <row r="1416" spans="2:7" ht="15.95" customHeight="1">
      <c r="B1416" s="330" t="s">
        <v>397</v>
      </c>
      <c r="C1416" s="330"/>
      <c r="D1416" s="330"/>
      <c r="E1416" s="330"/>
    </row>
    <row r="1417" spans="2:7" ht="15">
      <c r="B1417" s="420" t="s">
        <v>398</v>
      </c>
      <c r="C1417" s="420"/>
      <c r="D1417" s="420"/>
      <c r="E1417" s="420"/>
    </row>
    <row r="1418" spans="2:7">
      <c r="B1418" s="318" t="s">
        <v>379</v>
      </c>
      <c r="C1418" s="318"/>
      <c r="D1418" s="318"/>
      <c r="E1418" s="318"/>
    </row>
    <row r="1419" spans="2:7">
      <c r="B1419" s="76"/>
      <c r="C1419" s="76"/>
      <c r="D1419" s="76"/>
      <c r="E1419" s="76"/>
    </row>
    <row r="1420" spans="2:7" ht="15">
      <c r="B1420" s="17" t="s">
        <v>132</v>
      </c>
      <c r="C1420" s="17" t="s">
        <v>14</v>
      </c>
      <c r="D1420" s="17" t="s">
        <v>15</v>
      </c>
      <c r="E1420" s="17" t="s">
        <v>9</v>
      </c>
    </row>
    <row r="1421" spans="2:7">
      <c r="B1421" s="175" t="s">
        <v>133</v>
      </c>
      <c r="C1421" s="180">
        <v>2406.2017399999913</v>
      </c>
      <c r="D1421" s="166">
        <v>2897.7982799999991</v>
      </c>
      <c r="E1421" s="180">
        <v>5304.0000200000131</v>
      </c>
    </row>
    <row r="1422" spans="2:7">
      <c r="B1422" s="210" t="s">
        <v>134</v>
      </c>
      <c r="C1422" s="209">
        <f>+C1421/E1421</f>
        <v>0.45365794323658115</v>
      </c>
      <c r="D1422" s="209">
        <f>+D1421/E1421</f>
        <v>0.54634205676341452</v>
      </c>
      <c r="E1422" s="209">
        <f>SUM(C1422:D1422)</f>
        <v>0.99999999999999567</v>
      </c>
    </row>
    <row r="1423" spans="2:7">
      <c r="B1423" s="23" t="s">
        <v>140</v>
      </c>
    </row>
    <row r="1424" spans="2:7">
      <c r="B1424" s="44"/>
    </row>
    <row r="1425" spans="1:7" ht="15.95" customHeight="1">
      <c r="B1425" s="44"/>
      <c r="E1425" s="38"/>
    </row>
    <row r="1426" spans="1:7" ht="15">
      <c r="B1426" s="317" t="s">
        <v>381</v>
      </c>
      <c r="C1426" s="317"/>
      <c r="D1426" s="317"/>
      <c r="E1426" s="317"/>
      <c r="F1426" s="317"/>
      <c r="G1426" s="170"/>
    </row>
    <row r="1427" spans="1:7" ht="15">
      <c r="B1427" s="317" t="s">
        <v>397</v>
      </c>
      <c r="C1427" s="317"/>
      <c r="D1427" s="317"/>
      <c r="E1427" s="317"/>
      <c r="F1427" s="317"/>
      <c r="G1427" s="170"/>
    </row>
    <row r="1428" spans="1:7" ht="15">
      <c r="B1428" s="317" t="s">
        <v>399</v>
      </c>
      <c r="C1428" s="317"/>
      <c r="D1428" s="317"/>
      <c r="E1428" s="317"/>
      <c r="F1428" s="317"/>
      <c r="G1428" s="170"/>
    </row>
    <row r="1429" spans="1:7">
      <c r="B1429" s="318" t="s">
        <v>379</v>
      </c>
      <c r="C1429" s="318"/>
      <c r="D1429" s="318"/>
      <c r="E1429" s="318"/>
      <c r="F1429" s="318"/>
      <c r="G1429" s="67"/>
    </row>
    <row r="1430" spans="1:7">
      <c r="B1430" s="76"/>
      <c r="C1430" s="76"/>
      <c r="D1430" s="76"/>
      <c r="E1430" s="76"/>
      <c r="F1430" s="76"/>
      <c r="G1430" s="76"/>
    </row>
    <row r="1431" spans="1:7" ht="15">
      <c r="B1431" s="75" t="s">
        <v>132</v>
      </c>
      <c r="C1431" s="86" t="s">
        <v>383</v>
      </c>
      <c r="D1431" s="86" t="s">
        <v>269</v>
      </c>
      <c r="E1431" s="86" t="s">
        <v>384</v>
      </c>
      <c r="F1431" s="87" t="s">
        <v>385</v>
      </c>
    </row>
    <row r="1432" spans="1:7">
      <c r="B1432" s="277" t="s">
        <v>133</v>
      </c>
      <c r="C1432" s="168">
        <v>119.57</v>
      </c>
      <c r="D1432" s="167">
        <v>557924.35093017411</v>
      </c>
      <c r="E1432" s="168">
        <v>120405435</v>
      </c>
      <c r="F1432" s="173">
        <v>1341872671.6269016</v>
      </c>
    </row>
    <row r="1433" spans="1:7">
      <c r="B1433" s="23" t="s">
        <v>140</v>
      </c>
    </row>
    <row r="1434" spans="1:7">
      <c r="B1434" s="44"/>
    </row>
    <row r="1435" spans="1:7">
      <c r="B1435" s="44"/>
    </row>
    <row r="1436" spans="1:7" ht="15">
      <c r="A1436" s="165"/>
      <c r="B1436" s="330" t="s">
        <v>381</v>
      </c>
      <c r="C1436" s="330"/>
      <c r="D1436" s="330"/>
      <c r="E1436" s="330"/>
    </row>
    <row r="1437" spans="1:7" ht="15">
      <c r="A1437" s="165"/>
      <c r="B1437" s="330" t="s">
        <v>397</v>
      </c>
      <c r="C1437" s="330"/>
      <c r="D1437" s="330"/>
      <c r="E1437" s="330"/>
    </row>
    <row r="1438" spans="1:7" ht="15.95" customHeight="1">
      <c r="B1438" s="420" t="s">
        <v>400</v>
      </c>
      <c r="C1438" s="420"/>
      <c r="D1438" s="420"/>
      <c r="E1438" s="420"/>
    </row>
    <row r="1439" spans="1:7" ht="15.95" customHeight="1">
      <c r="B1439" s="318" t="s">
        <v>379</v>
      </c>
      <c r="C1439" s="318"/>
      <c r="D1439" s="318"/>
      <c r="E1439" s="318"/>
    </row>
    <row r="1440" spans="1:7" ht="15.95" customHeight="1">
      <c r="A1440" s="38"/>
      <c r="B1440" s="110"/>
      <c r="C1440" s="38"/>
    </row>
    <row r="1441" spans="1:9" ht="15.95" customHeight="1">
      <c r="A1441" s="38"/>
      <c r="B1441" s="75" t="s">
        <v>132</v>
      </c>
      <c r="C1441" s="75" t="s">
        <v>14</v>
      </c>
      <c r="D1441" s="75" t="s">
        <v>15</v>
      </c>
      <c r="E1441" s="75" t="s">
        <v>9</v>
      </c>
      <c r="F1441" s="174"/>
    </row>
    <row r="1442" spans="1:9" ht="15.95" customHeight="1">
      <c r="A1442" s="38"/>
      <c r="B1442" s="277" t="s">
        <v>133</v>
      </c>
      <c r="C1442" s="77">
        <v>498.90125000000023</v>
      </c>
      <c r="D1442" s="54">
        <v>1907.3004900000003</v>
      </c>
      <c r="E1442" s="77">
        <v>2406.2017399999913</v>
      </c>
      <c r="F1442" s="174"/>
    </row>
    <row r="1443" spans="1:9" ht="15.95" customHeight="1">
      <c r="A1443" s="38"/>
      <c r="B1443" s="209" t="s">
        <v>134</v>
      </c>
      <c r="C1443" s="209">
        <f>+C1442/E1442</f>
        <v>0.20733974284300952</v>
      </c>
      <c r="D1443" s="209">
        <f>+D1442/E1442</f>
        <v>0.79266025715699429</v>
      </c>
      <c r="E1443" s="209">
        <f>SUM(C1443:D1443)</f>
        <v>1.0000000000000038</v>
      </c>
      <c r="F1443" s="174"/>
    </row>
    <row r="1444" spans="1:9" ht="15.95" customHeight="1">
      <c r="A1444" s="38"/>
      <c r="B1444" s="23" t="s">
        <v>140</v>
      </c>
      <c r="C1444" s="38"/>
    </row>
    <row r="1445" spans="1:9">
      <c r="B1445" s="44"/>
    </row>
    <row r="1446" spans="1:9">
      <c r="B1446" s="44"/>
    </row>
    <row r="1447" spans="1:9" ht="15">
      <c r="B1447" s="334" t="s">
        <v>135</v>
      </c>
      <c r="C1447" s="334"/>
      <c r="D1447" s="334"/>
      <c r="E1447" s="334"/>
      <c r="F1447" s="334"/>
      <c r="G1447" s="334"/>
      <c r="H1447" s="334"/>
    </row>
    <row r="1448" spans="1:9" ht="15.95" customHeight="1">
      <c r="B1448" s="317" t="s">
        <v>401</v>
      </c>
      <c r="C1448" s="317"/>
      <c r="D1448" s="317"/>
      <c r="E1448" s="317"/>
      <c r="F1448" s="317"/>
      <c r="G1448" s="317"/>
      <c r="H1448" s="317"/>
      <c r="I1448" s="170"/>
    </row>
    <row r="1449" spans="1:9" ht="15.95" customHeight="1">
      <c r="B1449" s="317" t="s">
        <v>402</v>
      </c>
      <c r="C1449" s="317"/>
      <c r="D1449" s="317"/>
      <c r="E1449" s="317"/>
      <c r="F1449" s="317"/>
      <c r="G1449" s="317"/>
      <c r="H1449" s="317"/>
      <c r="I1449" s="170"/>
    </row>
    <row r="1450" spans="1:9" ht="15" customHeight="1">
      <c r="B1450" s="318" t="s">
        <v>403</v>
      </c>
      <c r="C1450" s="318"/>
      <c r="D1450" s="318"/>
      <c r="E1450" s="318"/>
      <c r="F1450" s="318"/>
      <c r="G1450" s="318"/>
      <c r="H1450" s="318"/>
      <c r="I1450" s="67"/>
    </row>
    <row r="1451" spans="1:9" ht="15">
      <c r="B1451" s="79"/>
      <c r="C1451" s="79"/>
      <c r="D1451" s="79"/>
      <c r="E1451" s="79"/>
      <c r="F1451" s="79"/>
      <c r="G1451" s="79"/>
      <c r="H1451" s="79"/>
    </row>
    <row r="1452" spans="1:9" ht="14.25" customHeight="1">
      <c r="B1452" s="367" t="s">
        <v>132</v>
      </c>
      <c r="C1452" s="313" t="s">
        <v>411</v>
      </c>
      <c r="D1452" s="314"/>
      <c r="E1452" s="315"/>
      <c r="F1452" s="313" t="s">
        <v>413</v>
      </c>
      <c r="G1452" s="314"/>
      <c r="H1452" s="315"/>
    </row>
    <row r="1453" spans="1:9" ht="15">
      <c r="B1453" s="367"/>
      <c r="C1453" s="17" t="s">
        <v>14</v>
      </c>
      <c r="D1453" s="17" t="s">
        <v>15</v>
      </c>
      <c r="E1453" s="17" t="s">
        <v>9</v>
      </c>
      <c r="F1453" s="17" t="s">
        <v>14</v>
      </c>
      <c r="G1453" s="17" t="s">
        <v>15</v>
      </c>
      <c r="H1453" s="17" t="s">
        <v>9</v>
      </c>
    </row>
    <row r="1454" spans="1:9">
      <c r="B1454" s="275" t="s">
        <v>133</v>
      </c>
      <c r="C1454" s="77">
        <v>314.17507999999998</v>
      </c>
      <c r="D1454" s="54">
        <v>184.72616999999974</v>
      </c>
      <c r="E1454" s="77">
        <v>498.90125000000023</v>
      </c>
      <c r="F1454" s="77">
        <v>253.89403999999956</v>
      </c>
      <c r="G1454" s="77">
        <v>245.00720999999967</v>
      </c>
      <c r="H1454" s="148">
        <v>498.90125000000023</v>
      </c>
    </row>
    <row r="1455" spans="1:9">
      <c r="B1455" s="209" t="s">
        <v>134</v>
      </c>
      <c r="C1455" s="209">
        <f>C1454/E1454</f>
        <v>0.62973400046602379</v>
      </c>
      <c r="D1455" s="209">
        <f>D1454/E1454</f>
        <v>0.37026599953397521</v>
      </c>
      <c r="E1455" s="209">
        <f>SUM(C1455:D1455)</f>
        <v>0.999999999999999</v>
      </c>
      <c r="F1455" s="209">
        <f>+F1454/H1454</f>
        <v>0.50890640181799396</v>
      </c>
      <c r="G1455" s="209">
        <f>+G1454/H1454</f>
        <v>0.4910935981820041</v>
      </c>
      <c r="H1455" s="209">
        <f>SUM(F1455:G1455)</f>
        <v>0.999999999999998</v>
      </c>
    </row>
    <row r="1456" spans="1:9">
      <c r="B1456" s="23" t="s">
        <v>140</v>
      </c>
    </row>
    <row r="1457" spans="2:2">
      <c r="B1457" s="44"/>
    </row>
    <row r="1458" spans="2:2">
      <c r="B1458" s="44"/>
    </row>
  </sheetData>
  <mergeCells count="1074">
    <mergeCell ref="B8:G8"/>
    <mergeCell ref="B10:G10"/>
    <mergeCell ref="B9:G9"/>
    <mergeCell ref="B11:G11"/>
    <mergeCell ref="C20:F20"/>
    <mergeCell ref="B49:F49"/>
    <mergeCell ref="B50:F50"/>
    <mergeCell ref="B52:F52"/>
    <mergeCell ref="B163:H163"/>
    <mergeCell ref="B164:H164"/>
    <mergeCell ref="B72:G72"/>
    <mergeCell ref="C105:H105"/>
    <mergeCell ref="C107:H107"/>
    <mergeCell ref="B143:G143"/>
    <mergeCell ref="C110:E110"/>
    <mergeCell ref="B581:E581"/>
    <mergeCell ref="B582:E582"/>
    <mergeCell ref="C22:F22"/>
    <mergeCell ref="C23:F23"/>
    <mergeCell ref="B14:B23"/>
    <mergeCell ref="C54:E54"/>
    <mergeCell ref="B54:B55"/>
    <mergeCell ref="B1447:H1447"/>
    <mergeCell ref="B1429:F1429"/>
    <mergeCell ref="B1449:H1449"/>
    <mergeCell ref="B1417:E1417"/>
    <mergeCell ref="B1418:E1418"/>
    <mergeCell ref="B1426:F1426"/>
    <mergeCell ref="B1427:F1427"/>
    <mergeCell ref="B1428:F1428"/>
    <mergeCell ref="B51:F51"/>
    <mergeCell ref="C13:F13"/>
    <mergeCell ref="B1450:H1450"/>
    <mergeCell ref="B1452:B1453"/>
    <mergeCell ref="C1452:E1452"/>
    <mergeCell ref="F1452:H1452"/>
    <mergeCell ref="B1436:E1436"/>
    <mergeCell ref="B1437:E1437"/>
    <mergeCell ref="B1448:H1448"/>
    <mergeCell ref="B1439:E1439"/>
    <mergeCell ref="B86:E86"/>
    <mergeCell ref="C123:D123"/>
    <mergeCell ref="C585:E585"/>
    <mergeCell ref="B585:B586"/>
    <mergeCell ref="B580:E580"/>
    <mergeCell ref="B583:E583"/>
    <mergeCell ref="B1408:F1408"/>
    <mergeCell ref="B1399:B1401"/>
    <mergeCell ref="B1380:G1380"/>
    <mergeCell ref="B1381:G1381"/>
    <mergeCell ref="B1393:G1393"/>
    <mergeCell ref="B1378:G1378"/>
    <mergeCell ref="B1394:G1394"/>
    <mergeCell ref="B1438:E1438"/>
    <mergeCell ref="B1415:E1415"/>
    <mergeCell ref="B1387:B1389"/>
    <mergeCell ref="C1385:D1385"/>
    <mergeCell ref="C1384:D1384"/>
    <mergeCell ref="C1386:D1386"/>
    <mergeCell ref="C1387:D1387"/>
    <mergeCell ref="C1388:D1388"/>
    <mergeCell ref="B1405:F1405"/>
    <mergeCell ref="B1406:F1406"/>
    <mergeCell ref="B1384:B1386"/>
    <mergeCell ref="B1416:E1416"/>
    <mergeCell ref="C1308:F1308"/>
    <mergeCell ref="C1309:F1309"/>
    <mergeCell ref="C1310:F1310"/>
    <mergeCell ref="C1311:F1311"/>
    <mergeCell ref="B1305:F1305"/>
    <mergeCell ref="B1303:F1303"/>
    <mergeCell ref="B1348:G1348"/>
    <mergeCell ref="B1349:G1349"/>
    <mergeCell ref="B1350:G1350"/>
    <mergeCell ref="B1351:G1351"/>
    <mergeCell ref="B1354:B1363"/>
    <mergeCell ref="C1355:D1355"/>
    <mergeCell ref="C1356:D1356"/>
    <mergeCell ref="C1357:D1357"/>
    <mergeCell ref="C1358:D1358"/>
    <mergeCell ref="B1407:F1407"/>
    <mergeCell ref="B1370:E1370"/>
    <mergeCell ref="B1379:G1379"/>
    <mergeCell ref="B1237:L1237"/>
    <mergeCell ref="B1304:F1304"/>
    <mergeCell ref="B1273:B1285"/>
    <mergeCell ref="B1247:L1247"/>
    <mergeCell ref="B1248:L1248"/>
    <mergeCell ref="B1250:B1251"/>
    <mergeCell ref="C1250:E1250"/>
    <mergeCell ref="F1250:H1250"/>
    <mergeCell ref="G1257:H1257"/>
    <mergeCell ref="B1258:E1258"/>
    <mergeCell ref="G1258:H1258"/>
    <mergeCell ref="I1240:K1240"/>
    <mergeCell ref="F1252:H1252"/>
    <mergeCell ref="I1252:K1252"/>
    <mergeCell ref="B1302:F1302"/>
    <mergeCell ref="I1250:K1250"/>
    <mergeCell ref="F1251:H1251"/>
    <mergeCell ref="I1251:K1251"/>
    <mergeCell ref="B1239:B1240"/>
    <mergeCell ref="B1256:E1256"/>
    <mergeCell ref="B1257:E1257"/>
    <mergeCell ref="B1259:E1259"/>
    <mergeCell ref="G1259:H1259"/>
    <mergeCell ref="B1286:B1298"/>
    <mergeCell ref="I1182:K1182"/>
    <mergeCell ref="B1188:L1188"/>
    <mergeCell ref="B1189:L1189"/>
    <mergeCell ref="C1179:E1179"/>
    <mergeCell ref="F1179:H1179"/>
    <mergeCell ref="F1181:H1181"/>
    <mergeCell ref="B1186:L1186"/>
    <mergeCell ref="B1187:L1187"/>
    <mergeCell ref="B1192:B1193"/>
    <mergeCell ref="C1192:E1192"/>
    <mergeCell ref="F1192:H1192"/>
    <mergeCell ref="I1192:K1192"/>
    <mergeCell ref="I1180:K1180"/>
    <mergeCell ref="F1193:H1193"/>
    <mergeCell ref="I1193:K1193"/>
    <mergeCell ref="F1182:H1182"/>
    <mergeCell ref="B1212:L1212"/>
    <mergeCell ref="B1205:B1206"/>
    <mergeCell ref="C1205:E1205"/>
    <mergeCell ref="F1205:H1205"/>
    <mergeCell ref="I1205:K1205"/>
    <mergeCell ref="F1206:H1206"/>
    <mergeCell ref="I1206:K1206"/>
    <mergeCell ref="F1207:H1207"/>
    <mergeCell ref="I1207:K1207"/>
    <mergeCell ref="B1211:L1211"/>
    <mergeCell ref="B667:H667"/>
    <mergeCell ref="B693:B694"/>
    <mergeCell ref="B713:E713"/>
    <mergeCell ref="G747:H747"/>
    <mergeCell ref="G748:H748"/>
    <mergeCell ref="B711:E711"/>
    <mergeCell ref="G727:H727"/>
    <mergeCell ref="G728:H728"/>
    <mergeCell ref="G714:H714"/>
    <mergeCell ref="B714:E714"/>
    <mergeCell ref="B712:E712"/>
    <mergeCell ref="B722:H722"/>
    <mergeCell ref="I1179:K1179"/>
    <mergeCell ref="I1181:K1181"/>
    <mergeCell ref="F1180:H1180"/>
    <mergeCell ref="B1173:L1173"/>
    <mergeCell ref="B1174:L1174"/>
    <mergeCell ref="B1175:L1175"/>
    <mergeCell ref="B1176:L1176"/>
    <mergeCell ref="B1179:B1180"/>
    <mergeCell ref="B658:F658"/>
    <mergeCell ref="B666:H666"/>
    <mergeCell ref="B530:C530"/>
    <mergeCell ref="B538:C538"/>
    <mergeCell ref="B539:C539"/>
    <mergeCell ref="B540:C540"/>
    <mergeCell ref="B532:C532"/>
    <mergeCell ref="B533:C533"/>
    <mergeCell ref="B534:C534"/>
    <mergeCell ref="B535:C535"/>
    <mergeCell ref="B545:K545"/>
    <mergeCell ref="B546:K546"/>
    <mergeCell ref="B536:C536"/>
    <mergeCell ref="B541:C541"/>
    <mergeCell ref="B537:C537"/>
    <mergeCell ref="B184:H184"/>
    <mergeCell ref="B271:G271"/>
    <mergeCell ref="G297:G298"/>
    <mergeCell ref="B277:C277"/>
    <mergeCell ref="G188:H188"/>
    <mergeCell ref="G189:H189"/>
    <mergeCell ref="B185:H185"/>
    <mergeCell ref="B241:D242"/>
    <mergeCell ref="B186:H186"/>
    <mergeCell ref="B275:C276"/>
    <mergeCell ref="B655:F655"/>
    <mergeCell ref="B656:F656"/>
    <mergeCell ref="B657:F657"/>
    <mergeCell ref="F54:F55"/>
    <mergeCell ref="D55:E55"/>
    <mergeCell ref="I166:J166"/>
    <mergeCell ref="I167:J167"/>
    <mergeCell ref="I168:J168"/>
    <mergeCell ref="B514:L514"/>
    <mergeCell ref="G167:H167"/>
    <mergeCell ref="G168:H168"/>
    <mergeCell ref="B61:D61"/>
    <mergeCell ref="B62:D62"/>
    <mergeCell ref="B63:D63"/>
    <mergeCell ref="B64:D64"/>
    <mergeCell ref="C124:D124"/>
    <mergeCell ref="C125:D125"/>
    <mergeCell ref="C122:F122"/>
    <mergeCell ref="B142:G142"/>
    <mergeCell ref="B288:C288"/>
    <mergeCell ref="B455:C455"/>
    <mergeCell ref="B456:C456"/>
    <mergeCell ref="B470:H470"/>
    <mergeCell ref="B462:C462"/>
    <mergeCell ref="B293:L293"/>
    <mergeCell ref="B292:L292"/>
    <mergeCell ref="B294:L294"/>
    <mergeCell ref="H308:K308"/>
    <mergeCell ref="B306:L306"/>
    <mergeCell ref="B468:H468"/>
    <mergeCell ref="B469:H469"/>
    <mergeCell ref="B490:L490"/>
    <mergeCell ref="B491:L491"/>
    <mergeCell ref="B495:B496"/>
    <mergeCell ref="B492:L492"/>
    <mergeCell ref="B152:E152"/>
    <mergeCell ref="B141:G141"/>
    <mergeCell ref="B151:E151"/>
    <mergeCell ref="B254:D254"/>
    <mergeCell ref="B132:E132"/>
    <mergeCell ref="B172:E172"/>
    <mergeCell ref="B480:C480"/>
    <mergeCell ref="B481:C481"/>
    <mergeCell ref="B484:C484"/>
    <mergeCell ref="B485:C485"/>
    <mergeCell ref="B513:L513"/>
    <mergeCell ref="B486:C486"/>
    <mergeCell ref="H506:K506"/>
    <mergeCell ref="G506:G507"/>
    <mergeCell ref="C506:F506"/>
    <mergeCell ref="B515:L515"/>
    <mergeCell ref="D56:E56"/>
    <mergeCell ref="D57:E57"/>
    <mergeCell ref="E77:F77"/>
    <mergeCell ref="C168:D168"/>
    <mergeCell ref="G166:H166"/>
    <mergeCell ref="B454:C454"/>
    <mergeCell ref="G319:G320"/>
    <mergeCell ref="C166:D166"/>
    <mergeCell ref="B479:C479"/>
    <mergeCell ref="B95:E95"/>
    <mergeCell ref="B97:E97"/>
    <mergeCell ref="B98:E98"/>
    <mergeCell ref="B140:G140"/>
    <mergeCell ref="B96:E96"/>
    <mergeCell ref="B119:E119"/>
    <mergeCell ref="B120:E120"/>
    <mergeCell ref="B129:E129"/>
    <mergeCell ref="B131:E131"/>
    <mergeCell ref="B88:E88"/>
    <mergeCell ref="B547:K547"/>
    <mergeCell ref="B548:K548"/>
    <mergeCell ref="I110:K110"/>
    <mergeCell ref="B73:G73"/>
    <mergeCell ref="B74:G74"/>
    <mergeCell ref="B75:G75"/>
    <mergeCell ref="C77:D77"/>
    <mergeCell ref="B77:B78"/>
    <mergeCell ref="B162:H162"/>
    <mergeCell ref="C100:E100"/>
    <mergeCell ref="B303:L303"/>
    <mergeCell ref="B369:E369"/>
    <mergeCell ref="B524:K524"/>
    <mergeCell ref="B478:C478"/>
    <mergeCell ref="H319:K319"/>
    <mergeCell ref="G308:G309"/>
    <mergeCell ref="L308:L309"/>
    <mergeCell ref="D275:G275"/>
    <mergeCell ref="B270:G270"/>
    <mergeCell ref="B130:E130"/>
    <mergeCell ref="B161:H161"/>
    <mergeCell ref="B150:E150"/>
    <mergeCell ref="B193:E193"/>
    <mergeCell ref="B195:E195"/>
    <mergeCell ref="B196:E196"/>
    <mergeCell ref="B194:E194"/>
    <mergeCell ref="B204:E204"/>
    <mergeCell ref="B206:E206"/>
    <mergeCell ref="B205:E205"/>
    <mergeCell ref="B215:I215"/>
    <mergeCell ref="C220:E221"/>
    <mergeCell ref="B174:E174"/>
    <mergeCell ref="B175:E175"/>
    <mergeCell ref="B153:E153"/>
    <mergeCell ref="E166:F166"/>
    <mergeCell ref="E167:F167"/>
    <mergeCell ref="E168:F168"/>
    <mergeCell ref="C167:D167"/>
    <mergeCell ref="B173:E173"/>
    <mergeCell ref="C222:E222"/>
    <mergeCell ref="C223:E223"/>
    <mergeCell ref="B285:C285"/>
    <mergeCell ref="B286:C286"/>
    <mergeCell ref="L297:L298"/>
    <mergeCell ref="H297:K297"/>
    <mergeCell ref="C297:F297"/>
    <mergeCell ref="B295:L295"/>
    <mergeCell ref="C225:E225"/>
    <mergeCell ref="B239:M239"/>
    <mergeCell ref="C224:E224"/>
    <mergeCell ref="B287:C287"/>
    <mergeCell ref="B207:E207"/>
    <mergeCell ref="B236:M236"/>
    <mergeCell ref="B237:M237"/>
    <mergeCell ref="B238:M238"/>
    <mergeCell ref="B220:B221"/>
    <mergeCell ref="B222:B232"/>
    <mergeCell ref="B218:I218"/>
    <mergeCell ref="B217:I217"/>
    <mergeCell ref="B216:I216"/>
    <mergeCell ref="C226:E226"/>
    <mergeCell ref="B678:E678"/>
    <mergeCell ref="B691:H691"/>
    <mergeCell ref="B343:C343"/>
    <mergeCell ref="B370:E370"/>
    <mergeCell ref="B371:E371"/>
    <mergeCell ref="B372:E372"/>
    <mergeCell ref="G495:G496"/>
    <mergeCell ref="B402:E402"/>
    <mergeCell ref="L319:L320"/>
    <mergeCell ref="B328:K328"/>
    <mergeCell ref="B342:C342"/>
    <mergeCell ref="B332:C332"/>
    <mergeCell ref="B333:C333"/>
    <mergeCell ref="B326:K326"/>
    <mergeCell ref="B339:C339"/>
    <mergeCell ref="B340:C340"/>
    <mergeCell ref="H330:K330"/>
    <mergeCell ref="B335:C335"/>
    <mergeCell ref="B679:E679"/>
    <mergeCell ref="B680:E680"/>
    <mergeCell ref="B523:K523"/>
    <mergeCell ref="B531:C531"/>
    <mergeCell ref="B526:K526"/>
    <mergeCell ref="B525:K525"/>
    <mergeCell ref="L517:L518"/>
    <mergeCell ref="H517:K517"/>
    <mergeCell ref="G517:G518"/>
    <mergeCell ref="C517:F517"/>
    <mergeCell ref="B528:C529"/>
    <mergeCell ref="D528:G528"/>
    <mergeCell ref="H528:K528"/>
    <mergeCell ref="B517:B518"/>
    <mergeCell ref="B87:E87"/>
    <mergeCell ref="C229:E229"/>
    <mergeCell ref="C230:E230"/>
    <mergeCell ref="C231:E231"/>
    <mergeCell ref="C232:E232"/>
    <mergeCell ref="B392:E392"/>
    <mergeCell ref="B24:B33"/>
    <mergeCell ref="C227:E227"/>
    <mergeCell ref="C228:E228"/>
    <mergeCell ref="F220:I220"/>
    <mergeCell ref="B85:E85"/>
    <mergeCell ref="B358:C358"/>
    <mergeCell ref="H241:J241"/>
    <mergeCell ref="B278:C278"/>
    <mergeCell ref="B252:D252"/>
    <mergeCell ref="B253:D253"/>
    <mergeCell ref="B428:C428"/>
    <mergeCell ref="B383:L383"/>
    <mergeCell ref="B393:E393"/>
    <mergeCell ref="D418:G418"/>
    <mergeCell ref="B405:E405"/>
    <mergeCell ref="B418:C419"/>
    <mergeCell ref="B413:H413"/>
    <mergeCell ref="B416:H416"/>
    <mergeCell ref="G385:G386"/>
    <mergeCell ref="B403:E403"/>
    <mergeCell ref="B391:E391"/>
    <mergeCell ref="L385:L386"/>
    <mergeCell ref="H385:K385"/>
    <mergeCell ref="C385:F385"/>
    <mergeCell ref="B427:C427"/>
    <mergeCell ref="B424:C424"/>
    <mergeCell ref="L110:N110"/>
    <mergeCell ref="F110:H110"/>
    <mergeCell ref="O110:Q110"/>
    <mergeCell ref="B122:B123"/>
    <mergeCell ref="C101:E101"/>
    <mergeCell ref="B117:E117"/>
    <mergeCell ref="B118:E118"/>
    <mergeCell ref="C108:H108"/>
    <mergeCell ref="C106:H106"/>
    <mergeCell ref="B110:B111"/>
    <mergeCell ref="C1321:F1321"/>
    <mergeCell ref="C1314:F1314"/>
    <mergeCell ref="C1315:F1315"/>
    <mergeCell ref="C1316:F1316"/>
    <mergeCell ref="C1317:F1317"/>
    <mergeCell ref="C1313:F1313"/>
    <mergeCell ref="C1312:F1312"/>
    <mergeCell ref="H495:K495"/>
    <mergeCell ref="C495:F495"/>
    <mergeCell ref="B385:B386"/>
    <mergeCell ref="B452:C452"/>
    <mergeCell ref="H418:H419"/>
    <mergeCell ref="B415:H415"/>
    <mergeCell ref="B414:H414"/>
    <mergeCell ref="B700:F700"/>
    <mergeCell ref="B701:F701"/>
    <mergeCell ref="B677:E677"/>
    <mergeCell ref="C693:E693"/>
    <mergeCell ref="F693:H693"/>
    <mergeCell ref="B688:H688"/>
    <mergeCell ref="B689:H689"/>
    <mergeCell ref="B690:H690"/>
    <mergeCell ref="B279:C279"/>
    <mergeCell ref="B280:C280"/>
    <mergeCell ref="B281:C281"/>
    <mergeCell ref="B282:C282"/>
    <mergeCell ref="B283:C283"/>
    <mergeCell ref="B284:C284"/>
    <mergeCell ref="B305:L305"/>
    <mergeCell ref="B272:G272"/>
    <mergeCell ref="B273:G273"/>
    <mergeCell ref="B261:D261"/>
    <mergeCell ref="B262:D262"/>
    <mergeCell ref="B263:D263"/>
    <mergeCell ref="B264:D264"/>
    <mergeCell ref="K241:M241"/>
    <mergeCell ref="B250:D250"/>
    <mergeCell ref="B251:D251"/>
    <mergeCell ref="B247:D247"/>
    <mergeCell ref="B245:D245"/>
    <mergeCell ref="B246:D246"/>
    <mergeCell ref="B248:D248"/>
    <mergeCell ref="B249:D249"/>
    <mergeCell ref="E241:G241"/>
    <mergeCell ref="B243:D243"/>
    <mergeCell ref="B244:D244"/>
    <mergeCell ref="B355:C355"/>
    <mergeCell ref="B327:K327"/>
    <mergeCell ref="B330:C331"/>
    <mergeCell ref="B341:C341"/>
    <mergeCell ref="B359:C359"/>
    <mergeCell ref="B356:C356"/>
    <mergeCell ref="B357:C357"/>
    <mergeCell ref="B354:C354"/>
    <mergeCell ref="B360:C360"/>
    <mergeCell ref="B352:C353"/>
    <mergeCell ref="B308:B309"/>
    <mergeCell ref="B297:B298"/>
    <mergeCell ref="B336:C336"/>
    <mergeCell ref="B316:L316"/>
    <mergeCell ref="B317:L317"/>
    <mergeCell ref="B315:L315"/>
    <mergeCell ref="D330:G330"/>
    <mergeCell ref="B337:C337"/>
    <mergeCell ref="B338:C338"/>
    <mergeCell ref="B304:L304"/>
    <mergeCell ref="B319:B320"/>
    <mergeCell ref="B325:K325"/>
    <mergeCell ref="B314:L314"/>
    <mergeCell ref="B429:C429"/>
    <mergeCell ref="B430:C430"/>
    <mergeCell ref="B439:C440"/>
    <mergeCell ref="B441:C441"/>
    <mergeCell ref="D439:F439"/>
    <mergeCell ref="G439:I439"/>
    <mergeCell ref="J439:L439"/>
    <mergeCell ref="B421:C421"/>
    <mergeCell ref="B422:C422"/>
    <mergeCell ref="B420:C420"/>
    <mergeCell ref="B423:C423"/>
    <mergeCell ref="B434:L434"/>
    <mergeCell ref="B435:L435"/>
    <mergeCell ref="B425:C425"/>
    <mergeCell ref="B426:C426"/>
    <mergeCell ref="B334:C334"/>
    <mergeCell ref="B362:C362"/>
    <mergeCell ref="B363:C363"/>
    <mergeCell ref="B347:K347"/>
    <mergeCell ref="B349:K349"/>
    <mergeCell ref="B364:C364"/>
    <mergeCell ref="D352:G352"/>
    <mergeCell ref="H352:K352"/>
    <mergeCell ref="B348:K348"/>
    <mergeCell ref="B394:E394"/>
    <mergeCell ref="B404:E404"/>
    <mergeCell ref="B361:C361"/>
    <mergeCell ref="B350:K350"/>
    <mergeCell ref="B380:L380"/>
    <mergeCell ref="B381:L381"/>
    <mergeCell ref="B382:L382"/>
    <mergeCell ref="B365:C365"/>
    <mergeCell ref="B255:D255"/>
    <mergeCell ref="B256:D256"/>
    <mergeCell ref="B257:D257"/>
    <mergeCell ref="B258:D258"/>
    <mergeCell ref="B259:D259"/>
    <mergeCell ref="B260:D260"/>
    <mergeCell ref="B475:C475"/>
    <mergeCell ref="H551:K551"/>
    <mergeCell ref="B504:L504"/>
    <mergeCell ref="B506:B507"/>
    <mergeCell ref="B512:L512"/>
    <mergeCell ref="L506:L507"/>
    <mergeCell ref="B453:C453"/>
    <mergeCell ref="B464:C464"/>
    <mergeCell ref="B493:L493"/>
    <mergeCell ref="B501:L501"/>
    <mergeCell ref="B502:L502"/>
    <mergeCell ref="B503:L503"/>
    <mergeCell ref="L495:L496"/>
    <mergeCell ref="B476:C476"/>
    <mergeCell ref="B477:C477"/>
    <mergeCell ref="D473:G473"/>
    <mergeCell ref="B446:C446"/>
    <mergeCell ref="B471:H471"/>
    <mergeCell ref="B473:C474"/>
    <mergeCell ref="H473:H474"/>
    <mergeCell ref="B447:C447"/>
    <mergeCell ref="B448:C448"/>
    <mergeCell ref="B449:C449"/>
    <mergeCell ref="B450:C450"/>
    <mergeCell ref="B451:C451"/>
    <mergeCell ref="B463:C463"/>
    <mergeCell ref="B570:E570"/>
    <mergeCell ref="B553:C553"/>
    <mergeCell ref="B554:C554"/>
    <mergeCell ref="B555:C555"/>
    <mergeCell ref="B556:C556"/>
    <mergeCell ref="B557:C557"/>
    <mergeCell ref="B558:C558"/>
    <mergeCell ref="B559:C559"/>
    <mergeCell ref="B560:C560"/>
    <mergeCell ref="B569:E569"/>
    <mergeCell ref="B562:C562"/>
    <mergeCell ref="B563:C563"/>
    <mergeCell ref="B564:C564"/>
    <mergeCell ref="B561:C561"/>
    <mergeCell ref="B568:E568"/>
    <mergeCell ref="B265:D265"/>
    <mergeCell ref="B266:D266"/>
    <mergeCell ref="B461:C461"/>
    <mergeCell ref="B551:C552"/>
    <mergeCell ref="D551:G551"/>
    <mergeCell ref="B442:C442"/>
    <mergeCell ref="B443:C443"/>
    <mergeCell ref="B482:C482"/>
    <mergeCell ref="B483:C483"/>
    <mergeCell ref="B457:C457"/>
    <mergeCell ref="B458:C458"/>
    <mergeCell ref="B459:C459"/>
    <mergeCell ref="B460:C460"/>
    <mergeCell ref="B444:C444"/>
    <mergeCell ref="B445:C445"/>
    <mergeCell ref="B436:L436"/>
    <mergeCell ref="B437:L437"/>
    <mergeCell ref="C616:E616"/>
    <mergeCell ref="C617:E617"/>
    <mergeCell ref="C618:E618"/>
    <mergeCell ref="C630:E630"/>
    <mergeCell ref="C631:E631"/>
    <mergeCell ref="B595:O595"/>
    <mergeCell ref="C605:E605"/>
    <mergeCell ref="B605:B619"/>
    <mergeCell ref="C606:E606"/>
    <mergeCell ref="C607:E607"/>
    <mergeCell ref="C608:E608"/>
    <mergeCell ref="C609:E609"/>
    <mergeCell ref="C610:E610"/>
    <mergeCell ref="B571:E571"/>
    <mergeCell ref="C597:E597"/>
    <mergeCell ref="B597:B598"/>
    <mergeCell ref="B592:O592"/>
    <mergeCell ref="B593:O593"/>
    <mergeCell ref="B594:O594"/>
    <mergeCell ref="F597:H597"/>
    <mergeCell ref="I597:K597"/>
    <mergeCell ref="L597:N597"/>
    <mergeCell ref="O597:Q597"/>
    <mergeCell ref="C24:F24"/>
    <mergeCell ref="C25:F25"/>
    <mergeCell ref="C14:F14"/>
    <mergeCell ref="C15:F15"/>
    <mergeCell ref="C16:F16"/>
    <mergeCell ref="C17:F17"/>
    <mergeCell ref="C18:F18"/>
    <mergeCell ref="C19:F19"/>
    <mergeCell ref="C21:F21"/>
    <mergeCell ref="Q644:Q645"/>
    <mergeCell ref="M644:P644"/>
    <mergeCell ref="C28:F28"/>
    <mergeCell ref="C29:F29"/>
    <mergeCell ref="C30:F30"/>
    <mergeCell ref="C31:F31"/>
    <mergeCell ref="C623:E623"/>
    <mergeCell ref="C624:E624"/>
    <mergeCell ref="B620:B634"/>
    <mergeCell ref="C629:E629"/>
    <mergeCell ref="L644:L645"/>
    <mergeCell ref="H644:K644"/>
    <mergeCell ref="G644:G645"/>
    <mergeCell ref="C644:F644"/>
    <mergeCell ref="B638:O638"/>
    <mergeCell ref="B639:O639"/>
    <mergeCell ref="C619:E619"/>
    <mergeCell ref="C627:E627"/>
    <mergeCell ref="C620:E620"/>
    <mergeCell ref="C621:E621"/>
    <mergeCell ref="C622:E622"/>
    <mergeCell ref="G672:H672"/>
    <mergeCell ref="B668:H668"/>
    <mergeCell ref="G673:H673"/>
    <mergeCell ref="C632:E632"/>
    <mergeCell ref="C633:E633"/>
    <mergeCell ref="C634:E634"/>
    <mergeCell ref="B644:B645"/>
    <mergeCell ref="B640:O640"/>
    <mergeCell ref="B641:O641"/>
    <mergeCell ref="B669:H669"/>
    <mergeCell ref="A39:F39"/>
    <mergeCell ref="G701:H701"/>
    <mergeCell ref="B706:B707"/>
    <mergeCell ref="C26:F26"/>
    <mergeCell ref="C27:F27"/>
    <mergeCell ref="C32:F32"/>
    <mergeCell ref="C33:F33"/>
    <mergeCell ref="A37:F37"/>
    <mergeCell ref="A38:F38"/>
    <mergeCell ref="B649:B650"/>
    <mergeCell ref="C649:D649"/>
    <mergeCell ref="E649:F649"/>
    <mergeCell ref="C625:E625"/>
    <mergeCell ref="C626:E626"/>
    <mergeCell ref="C604:E604"/>
    <mergeCell ref="C611:E611"/>
    <mergeCell ref="C612:E612"/>
    <mergeCell ref="C613:E613"/>
    <mergeCell ref="C614:E614"/>
    <mergeCell ref="C628:E628"/>
    <mergeCell ref="C615:E615"/>
    <mergeCell ref="B752:E752"/>
    <mergeCell ref="G753:H753"/>
    <mergeCell ref="G754:H754"/>
    <mergeCell ref="G755:H755"/>
    <mergeCell ref="C707:D707"/>
    <mergeCell ref="E705:F705"/>
    <mergeCell ref="B742:H742"/>
    <mergeCell ref="B743:H743"/>
    <mergeCell ref="B744:H744"/>
    <mergeCell ref="B745:H745"/>
    <mergeCell ref="B735:H735"/>
    <mergeCell ref="G737:H737"/>
    <mergeCell ref="G738:H738"/>
    <mergeCell ref="E707:F707"/>
    <mergeCell ref="B702:F702"/>
    <mergeCell ref="G702:H702"/>
    <mergeCell ref="B703:F703"/>
    <mergeCell ref="G703:H703"/>
    <mergeCell ref="C705:D705"/>
    <mergeCell ref="C706:D706"/>
    <mergeCell ref="E706:F706"/>
    <mergeCell ref="B725:H725"/>
    <mergeCell ref="B724:H724"/>
    <mergeCell ref="B723:H723"/>
    <mergeCell ref="G712:H712"/>
    <mergeCell ref="G713:H713"/>
    <mergeCell ref="B774:E774"/>
    <mergeCell ref="B775:E775"/>
    <mergeCell ref="B776:E776"/>
    <mergeCell ref="B777:E777"/>
    <mergeCell ref="G775:H775"/>
    <mergeCell ref="G776:H776"/>
    <mergeCell ref="G777:H777"/>
    <mergeCell ref="B763:E763"/>
    <mergeCell ref="B764:E764"/>
    <mergeCell ref="B765:E765"/>
    <mergeCell ref="B766:E766"/>
    <mergeCell ref="G764:H764"/>
    <mergeCell ref="G765:H765"/>
    <mergeCell ref="G766:H766"/>
    <mergeCell ref="B753:E753"/>
    <mergeCell ref="B754:E754"/>
    <mergeCell ref="B755:E755"/>
    <mergeCell ref="V914:V915"/>
    <mergeCell ref="C800:E800"/>
    <mergeCell ref="F800:H800"/>
    <mergeCell ref="B800:B801"/>
    <mergeCell ref="B812:B813"/>
    <mergeCell ref="L812:L813"/>
    <mergeCell ref="B808:L808"/>
    <mergeCell ref="B809:L809"/>
    <mergeCell ref="B810:L810"/>
    <mergeCell ref="B795:H795"/>
    <mergeCell ref="B796:H796"/>
    <mergeCell ref="B797:H797"/>
    <mergeCell ref="B798:H798"/>
    <mergeCell ref="B785:H785"/>
    <mergeCell ref="B786:H786"/>
    <mergeCell ref="B787:H787"/>
    <mergeCell ref="B788:H788"/>
    <mergeCell ref="G790:H790"/>
    <mergeCell ref="G791:H791"/>
    <mergeCell ref="B843:B861"/>
    <mergeCell ref="C843:F843"/>
    <mergeCell ref="C845:F845"/>
    <mergeCell ref="B828:E828"/>
    <mergeCell ref="B836:B837"/>
    <mergeCell ref="V870:V871"/>
    <mergeCell ref="C860:F860"/>
    <mergeCell ref="C861:F861"/>
    <mergeCell ref="C858:F858"/>
    <mergeCell ref="B834:K834"/>
    <mergeCell ref="H812:K812"/>
    <mergeCell ref="C812:G812"/>
    <mergeCell ref="I836:K836"/>
    <mergeCell ref="B820:E820"/>
    <mergeCell ref="G821:H821"/>
    <mergeCell ref="B807:L807"/>
    <mergeCell ref="C859:F859"/>
    <mergeCell ref="B821:E821"/>
    <mergeCell ref="B822:E822"/>
    <mergeCell ref="B823:E823"/>
    <mergeCell ref="C853:F853"/>
    <mergeCell ref="C855:F855"/>
    <mergeCell ref="C902:E902"/>
    <mergeCell ref="B868:L868"/>
    <mergeCell ref="B870:B871"/>
    <mergeCell ref="B899:N899"/>
    <mergeCell ref="H870:K870"/>
    <mergeCell ref="B831:K831"/>
    <mergeCell ref="B832:K832"/>
    <mergeCell ref="C851:F851"/>
    <mergeCell ref="C836:E836"/>
    <mergeCell ref="F836:H836"/>
    <mergeCell ref="C848:F848"/>
    <mergeCell ref="C850:F850"/>
    <mergeCell ref="B867:L867"/>
    <mergeCell ref="C854:F854"/>
    <mergeCell ref="B842:F842"/>
    <mergeCell ref="C847:F847"/>
    <mergeCell ref="C844:F844"/>
    <mergeCell ref="C846:F846"/>
    <mergeCell ref="C849:F849"/>
    <mergeCell ref="C852:F852"/>
    <mergeCell ref="B865:L865"/>
    <mergeCell ref="B866:L866"/>
    <mergeCell ref="G822:H822"/>
    <mergeCell ref="B833:K833"/>
    <mergeCell ref="G823:H823"/>
    <mergeCell ref="C856:F856"/>
    <mergeCell ref="C857:F857"/>
    <mergeCell ref="M870:P870"/>
    <mergeCell ref="B914:B915"/>
    <mergeCell ref="B898:N898"/>
    <mergeCell ref="B897:N897"/>
    <mergeCell ref="M914:P914"/>
    <mergeCell ref="Q914:Q915"/>
    <mergeCell ref="B876:E876"/>
    <mergeCell ref="B877:E877"/>
    <mergeCell ref="B878:E878"/>
    <mergeCell ref="B879:E879"/>
    <mergeCell ref="L870:L871"/>
    <mergeCell ref="G870:G871"/>
    <mergeCell ref="C870:F870"/>
    <mergeCell ref="R914:U914"/>
    <mergeCell ref="Q870:Q871"/>
    <mergeCell ref="R870:U870"/>
    <mergeCell ref="G877:H877"/>
    <mergeCell ref="G878:H878"/>
    <mergeCell ref="G879:H879"/>
    <mergeCell ref="L902:N902"/>
    <mergeCell ref="B928:E928"/>
    <mergeCell ref="B929:E929"/>
    <mergeCell ref="B930:E930"/>
    <mergeCell ref="B931:E931"/>
    <mergeCell ref="B921:B924"/>
    <mergeCell ref="C921:D921"/>
    <mergeCell ref="C922:D922"/>
    <mergeCell ref="C923:D923"/>
    <mergeCell ref="C924:D924"/>
    <mergeCell ref="H914:K914"/>
    <mergeCell ref="B942:G942"/>
    <mergeCell ref="B940:G940"/>
    <mergeCell ref="B887:H887"/>
    <mergeCell ref="B888:H888"/>
    <mergeCell ref="B889:H889"/>
    <mergeCell ref="B890:H890"/>
    <mergeCell ref="B900:N900"/>
    <mergeCell ref="L914:L915"/>
    <mergeCell ref="B902:B903"/>
    <mergeCell ref="B912:N912"/>
    <mergeCell ref="B909:N909"/>
    <mergeCell ref="B910:N910"/>
    <mergeCell ref="B911:N911"/>
    <mergeCell ref="F902:H902"/>
    <mergeCell ref="I902:K902"/>
    <mergeCell ref="C914:F914"/>
    <mergeCell ref="G914:G915"/>
    <mergeCell ref="B962:G962"/>
    <mergeCell ref="B963:G963"/>
    <mergeCell ref="C975:E975"/>
    <mergeCell ref="F975:H975"/>
    <mergeCell ref="B975:B976"/>
    <mergeCell ref="B970:H970"/>
    <mergeCell ref="B971:H971"/>
    <mergeCell ref="B972:H972"/>
    <mergeCell ref="B973:H973"/>
    <mergeCell ref="B960:G960"/>
    <mergeCell ref="B951:E951"/>
    <mergeCell ref="G951:H951"/>
    <mergeCell ref="B952:E952"/>
    <mergeCell ref="G952:H952"/>
    <mergeCell ref="B961:G961"/>
    <mergeCell ref="B939:G939"/>
    <mergeCell ref="G929:H929"/>
    <mergeCell ref="G930:H930"/>
    <mergeCell ref="G931:H931"/>
    <mergeCell ref="B941:G941"/>
    <mergeCell ref="B950:E950"/>
    <mergeCell ref="G950:H950"/>
    <mergeCell ref="B949:E949"/>
    <mergeCell ref="B996:N996"/>
    <mergeCell ref="C1038:F1038"/>
    <mergeCell ref="C1039:F1039"/>
    <mergeCell ref="C1032:F1032"/>
    <mergeCell ref="B1010:B1011"/>
    <mergeCell ref="C1010:G1010"/>
    <mergeCell ref="B998:B999"/>
    <mergeCell ref="C998:E998"/>
    <mergeCell ref="F998:H998"/>
    <mergeCell ref="B982:L982"/>
    <mergeCell ref="B983:L983"/>
    <mergeCell ref="C1041:F1041"/>
    <mergeCell ref="C1042:F1042"/>
    <mergeCell ref="C1043:F1043"/>
    <mergeCell ref="I998:K998"/>
    <mergeCell ref="L998:N998"/>
    <mergeCell ref="B993:N993"/>
    <mergeCell ref="B994:N994"/>
    <mergeCell ref="B995:N995"/>
    <mergeCell ref="B984:L984"/>
    <mergeCell ref="B985:L985"/>
    <mergeCell ref="H987:L987"/>
    <mergeCell ref="C987:G987"/>
    <mergeCell ref="B987:B988"/>
    <mergeCell ref="F1021:H1021"/>
    <mergeCell ref="I1021:K1021"/>
    <mergeCell ref="L1021:N1021"/>
    <mergeCell ref="C1029:F1029"/>
    <mergeCell ref="B1016:N1016"/>
    <mergeCell ref="B1017:N1017"/>
    <mergeCell ref="B1018:N1018"/>
    <mergeCell ref="B1019:N1019"/>
    <mergeCell ref="B1021:B1022"/>
    <mergeCell ref="C1021:E1021"/>
    <mergeCell ref="B1005:N1005"/>
    <mergeCell ref="R1010:V1010"/>
    <mergeCell ref="B1006:N1006"/>
    <mergeCell ref="B1007:N1007"/>
    <mergeCell ref="B1008:N1008"/>
    <mergeCell ref="H1010:L1010"/>
    <mergeCell ref="M1010:Q1010"/>
    <mergeCell ref="C1028:F1028"/>
    <mergeCell ref="C1051:F1051"/>
    <mergeCell ref="B1056:N1056"/>
    <mergeCell ref="B1057:N1057"/>
    <mergeCell ref="C1030:F1030"/>
    <mergeCell ref="C1031:F1031"/>
    <mergeCell ref="C1034:F1034"/>
    <mergeCell ref="C1035:F1035"/>
    <mergeCell ref="C1036:F1036"/>
    <mergeCell ref="C1037:F1037"/>
    <mergeCell ref="R1060:V1060"/>
    <mergeCell ref="B1058:N1058"/>
    <mergeCell ref="B1060:B1061"/>
    <mergeCell ref="C1060:G1060"/>
    <mergeCell ref="H1060:L1060"/>
    <mergeCell ref="C1040:F1040"/>
    <mergeCell ref="C1045:F1045"/>
    <mergeCell ref="C1046:F1046"/>
    <mergeCell ref="B1029:B1051"/>
    <mergeCell ref="M1060:Q1060"/>
    <mergeCell ref="C1048:F1048"/>
    <mergeCell ref="C1049:F1049"/>
    <mergeCell ref="C1050:F1050"/>
    <mergeCell ref="C1044:F1044"/>
    <mergeCell ref="C1047:F1047"/>
    <mergeCell ref="B1066:E1066"/>
    <mergeCell ref="B1067:E1067"/>
    <mergeCell ref="B1068:E1068"/>
    <mergeCell ref="B1069:E1069"/>
    <mergeCell ref="B1092:B1093"/>
    <mergeCell ref="C1092:E1092"/>
    <mergeCell ref="B1077:G1077"/>
    <mergeCell ref="B1078:G1078"/>
    <mergeCell ref="B1079:G1079"/>
    <mergeCell ref="B1080:G1080"/>
    <mergeCell ref="C1033:F1033"/>
    <mergeCell ref="L1106:M1106"/>
    <mergeCell ref="L1107:M1107"/>
    <mergeCell ref="B1111:L1111"/>
    <mergeCell ref="C1128:G1128"/>
    <mergeCell ref="H1128:L1128"/>
    <mergeCell ref="B1055:N1055"/>
    <mergeCell ref="G1067:H1067"/>
    <mergeCell ref="G1068:H1068"/>
    <mergeCell ref="G1069:H1069"/>
    <mergeCell ref="C1116:G1116"/>
    <mergeCell ref="H1116:L1116"/>
    <mergeCell ref="B1116:B1117"/>
    <mergeCell ref="B1137:L1137"/>
    <mergeCell ref="B1139:B1140"/>
    <mergeCell ref="C1145:G1145"/>
    <mergeCell ref="H1145:L1145"/>
    <mergeCell ref="B1122:B1123"/>
    <mergeCell ref="C1122:G1122"/>
    <mergeCell ref="B1114:L1114"/>
    <mergeCell ref="B1113:L1113"/>
    <mergeCell ref="B1112:L1112"/>
    <mergeCell ref="J1105:K1105"/>
    <mergeCell ref="L1105:M1105"/>
    <mergeCell ref="B1087:K1087"/>
    <mergeCell ref="B1088:K1088"/>
    <mergeCell ref="B1089:K1089"/>
    <mergeCell ref="B1090:K1090"/>
    <mergeCell ref="B1099:K1099"/>
    <mergeCell ref="B1100:K1100"/>
    <mergeCell ref="J1106:K1106"/>
    <mergeCell ref="J1107:K1107"/>
    <mergeCell ref="F1092:H1092"/>
    <mergeCell ref="I1092:K1092"/>
    <mergeCell ref="B1101:K1101"/>
    <mergeCell ref="B1102:K1102"/>
    <mergeCell ref="B1104:B1105"/>
    <mergeCell ref="C1104:E1104"/>
    <mergeCell ref="F1104:H1104"/>
    <mergeCell ref="I1104:M1104"/>
    <mergeCell ref="C1166:E1166"/>
    <mergeCell ref="C1167:E1167"/>
    <mergeCell ref="B1162:B1163"/>
    <mergeCell ref="H1122:L1122"/>
    <mergeCell ref="B1128:B1129"/>
    <mergeCell ref="B1134:L1134"/>
    <mergeCell ref="H1139:L1139"/>
    <mergeCell ref="C1139:G1139"/>
    <mergeCell ref="B1135:L1135"/>
    <mergeCell ref="B1136:L1136"/>
    <mergeCell ref="B1151:B1152"/>
    <mergeCell ref="C1162:E1163"/>
    <mergeCell ref="B1158:H1158"/>
    <mergeCell ref="I1158:L1158"/>
    <mergeCell ref="B1159:H1159"/>
    <mergeCell ref="F1162:H1162"/>
    <mergeCell ref="C1151:G1151"/>
    <mergeCell ref="H1151:L1151"/>
    <mergeCell ref="B1145:B1146"/>
    <mergeCell ref="I1241:K1241"/>
    <mergeCell ref="B1245:L1245"/>
    <mergeCell ref="I1216:K1216"/>
    <mergeCell ref="F1217:H1217"/>
    <mergeCell ref="I1217:K1217"/>
    <mergeCell ref="F1218:H1218"/>
    <mergeCell ref="I1218:K1218"/>
    <mergeCell ref="B1223:L1223"/>
    <mergeCell ref="B1246:L1246"/>
    <mergeCell ref="B1213:L1213"/>
    <mergeCell ref="B1214:L1214"/>
    <mergeCell ref="B1216:B1217"/>
    <mergeCell ref="C1216:E1216"/>
    <mergeCell ref="F1216:H1216"/>
    <mergeCell ref="C1239:E1239"/>
    <mergeCell ref="F1239:H1239"/>
    <mergeCell ref="I1239:K1239"/>
    <mergeCell ref="F1240:H1240"/>
    <mergeCell ref="B1224:L1224"/>
    <mergeCell ref="B1225:L1225"/>
    <mergeCell ref="B1226:L1226"/>
    <mergeCell ref="B1228:B1229"/>
    <mergeCell ref="C1228:E1228"/>
    <mergeCell ref="F1228:H1228"/>
    <mergeCell ref="I1228:K1228"/>
    <mergeCell ref="F1229:H1229"/>
    <mergeCell ref="I1229:K1229"/>
    <mergeCell ref="F1230:H1230"/>
    <mergeCell ref="I1230:K1230"/>
    <mergeCell ref="B1234:L1234"/>
    <mergeCell ref="B1235:L1235"/>
    <mergeCell ref="B1236:L1236"/>
    <mergeCell ref="B183:H183"/>
    <mergeCell ref="F1241:H1241"/>
    <mergeCell ref="B732:H732"/>
    <mergeCell ref="B733:H733"/>
    <mergeCell ref="B734:H734"/>
    <mergeCell ref="B1326:G1326"/>
    <mergeCell ref="B1327:G1327"/>
    <mergeCell ref="B1308:B1314"/>
    <mergeCell ref="B1315:B1321"/>
    <mergeCell ref="B1325:G1325"/>
    <mergeCell ref="C1279:F1279"/>
    <mergeCell ref="C1280:F1280"/>
    <mergeCell ref="C1318:F1318"/>
    <mergeCell ref="C1319:F1319"/>
    <mergeCell ref="C1320:F1320"/>
    <mergeCell ref="C1164:E1164"/>
    <mergeCell ref="B1164:B1169"/>
    <mergeCell ref="B1200:L1200"/>
    <mergeCell ref="F1194:H1194"/>
    <mergeCell ref="I1194:K1194"/>
    <mergeCell ref="B1201:L1201"/>
    <mergeCell ref="B1202:L1202"/>
    <mergeCell ref="B1203:L1203"/>
    <mergeCell ref="F1195:H1195"/>
    <mergeCell ref="I1195:K1195"/>
    <mergeCell ref="C1165:E1165"/>
    <mergeCell ref="C1168:E1168"/>
    <mergeCell ref="C1169:E1169"/>
    <mergeCell ref="B1157:H1157"/>
    <mergeCell ref="I1159:L1159"/>
    <mergeCell ref="B1160:H1160"/>
    <mergeCell ref="I1160:L1160"/>
    <mergeCell ref="C1272:F1272"/>
    <mergeCell ref="K1273:O1273"/>
    <mergeCell ref="B1267:I1267"/>
    <mergeCell ref="B1268:I1268"/>
    <mergeCell ref="B1269:I1269"/>
    <mergeCell ref="B1270:I1270"/>
    <mergeCell ref="C1273:F1273"/>
    <mergeCell ref="C1293:F1293"/>
    <mergeCell ref="C1294:F1294"/>
    <mergeCell ref="C1295:F1295"/>
    <mergeCell ref="C1296:F1296"/>
    <mergeCell ref="C1297:F1297"/>
    <mergeCell ref="C1298:F1298"/>
    <mergeCell ref="C1287:F1287"/>
    <mergeCell ref="C1288:F1288"/>
    <mergeCell ref="C1289:F1289"/>
    <mergeCell ref="C1290:F1290"/>
    <mergeCell ref="C1291:F1291"/>
    <mergeCell ref="C1292:F1292"/>
    <mergeCell ref="C1281:F1281"/>
    <mergeCell ref="C1282:F1282"/>
    <mergeCell ref="C1283:F1283"/>
    <mergeCell ref="C1284:F1284"/>
    <mergeCell ref="C1285:F1285"/>
    <mergeCell ref="C1286:F1286"/>
    <mergeCell ref="C1274:F1274"/>
    <mergeCell ref="C1275:F1275"/>
    <mergeCell ref="C1276:F1276"/>
    <mergeCell ref="C1277:F1277"/>
    <mergeCell ref="C1278:F1278"/>
    <mergeCell ref="B1395:G1395"/>
    <mergeCell ref="B1396:G1396"/>
    <mergeCell ref="C1389:D1389"/>
    <mergeCell ref="C1383:D1383"/>
    <mergeCell ref="C1359:D1359"/>
    <mergeCell ref="C1360:D1360"/>
    <mergeCell ref="C1361:D1361"/>
    <mergeCell ref="C1362:D1362"/>
    <mergeCell ref="C1363:D1363"/>
    <mergeCell ref="C1330:D1330"/>
    <mergeCell ref="C1307:F1307"/>
    <mergeCell ref="C1354:D1354"/>
    <mergeCell ref="C1331:D1331"/>
    <mergeCell ref="C1332:D1332"/>
    <mergeCell ref="C1333:D1333"/>
    <mergeCell ref="C1334:D1334"/>
    <mergeCell ref="B1367:E1367"/>
    <mergeCell ref="B1368:E1368"/>
    <mergeCell ref="B1369:E1369"/>
    <mergeCell ref="C1353:D1353"/>
    <mergeCell ref="C1343:D1343"/>
    <mergeCell ref="C1344:D1344"/>
    <mergeCell ref="C1337:D1337"/>
    <mergeCell ref="C1338:D1338"/>
    <mergeCell ref="C1339:D1339"/>
    <mergeCell ref="C1340:D1340"/>
    <mergeCell ref="C1341:D1341"/>
    <mergeCell ref="C1342:D1342"/>
    <mergeCell ref="C1335:D1335"/>
    <mergeCell ref="C1336:D1336"/>
    <mergeCell ref="B1328:G1328"/>
    <mergeCell ref="B1331:B1344"/>
  </mergeCells>
  <pageMargins left="0.75" right="0.75" top="1" bottom="1" header="0.5" footer="0.5"/>
  <pageSetup orientation="portrait" horizontalDpi="300" verticalDpi="300" r:id="rId1"/>
  <headerFooter alignWithMargins="0"/>
  <drawing r:id="rId2"/>
  <tableParts count="21">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s>
</worksheet>
</file>

<file path=xl/worksheets/sheet3.xml><?xml version="1.0" encoding="utf-8"?>
<worksheet xmlns="http://schemas.openxmlformats.org/spreadsheetml/2006/main" xmlns:r="http://schemas.openxmlformats.org/officeDocument/2006/relationships">
  <dimension ref="A4:AG589"/>
  <sheetViews>
    <sheetView showGridLines="0" zoomScale="70" zoomScaleNormal="70" workbookViewId="0">
      <selection activeCell="B27" sqref="B27:F27"/>
    </sheetView>
  </sheetViews>
  <sheetFormatPr baseColWidth="10" defaultRowHeight="14.25"/>
  <cols>
    <col min="1" max="1" width="11.42578125" style="3" customWidth="1"/>
    <col min="2" max="2" width="21" style="3" customWidth="1"/>
    <col min="3" max="3" width="23.5703125" style="3" customWidth="1"/>
    <col min="4" max="8" width="22.5703125" style="3" customWidth="1"/>
    <col min="9" max="12" width="16.85546875" style="3" customWidth="1"/>
    <col min="13" max="13" width="14.140625" style="3" customWidth="1"/>
    <col min="14" max="14" width="13.28515625" style="3" customWidth="1"/>
    <col min="15" max="18" width="13.7109375" style="3" customWidth="1"/>
    <col min="19" max="16384" width="11.42578125" style="3"/>
  </cols>
  <sheetData>
    <row r="4" spans="1:16" ht="18" customHeight="1">
      <c r="B4" s="430"/>
      <c r="C4" s="419"/>
      <c r="D4" s="419"/>
      <c r="E4" s="419"/>
      <c r="F4" s="419"/>
      <c r="G4" s="419"/>
      <c r="H4" s="419"/>
      <c r="I4" s="419"/>
      <c r="J4" s="419"/>
      <c r="K4" s="419"/>
      <c r="L4" s="419"/>
      <c r="M4" s="419"/>
    </row>
    <row r="5" spans="1:16" ht="18" customHeight="1">
      <c r="B5" s="12"/>
      <c r="C5" s="13"/>
      <c r="D5" s="13"/>
      <c r="E5" s="13"/>
      <c r="F5" s="13"/>
      <c r="G5" s="13"/>
      <c r="H5" s="13"/>
      <c r="I5" s="13"/>
      <c r="J5" s="13"/>
      <c r="K5" s="13"/>
      <c r="L5" s="13"/>
      <c r="M5" s="13"/>
    </row>
    <row r="6" spans="1:16" ht="18" customHeight="1">
      <c r="B6" s="12"/>
      <c r="C6" s="13"/>
      <c r="D6" s="13"/>
      <c r="E6" s="13"/>
      <c r="F6" s="13"/>
      <c r="G6" s="13"/>
      <c r="H6" s="13"/>
      <c r="I6" s="13"/>
      <c r="J6" s="13"/>
      <c r="K6" s="13"/>
      <c r="L6" s="13"/>
      <c r="M6" s="13"/>
    </row>
    <row r="8" spans="1:16" ht="15">
      <c r="A8" s="16"/>
      <c r="B8" s="348" t="s">
        <v>135</v>
      </c>
      <c r="C8" s="348"/>
      <c r="D8" s="348"/>
      <c r="E8" s="348"/>
      <c r="F8" s="348"/>
      <c r="G8" s="348"/>
      <c r="H8" s="348"/>
      <c r="I8" s="348"/>
      <c r="J8" s="348"/>
      <c r="K8" s="348"/>
      <c r="L8" s="348"/>
      <c r="M8" s="348"/>
      <c r="N8" s="16"/>
      <c r="O8" s="16"/>
      <c r="P8" s="16"/>
    </row>
    <row r="9" spans="1:16" ht="15">
      <c r="A9" s="16"/>
      <c r="B9" s="133"/>
      <c r="C9" s="133"/>
      <c r="D9" s="133"/>
      <c r="E9" s="133"/>
      <c r="F9" s="133"/>
      <c r="G9" s="133"/>
      <c r="H9" s="133"/>
      <c r="I9" s="133"/>
      <c r="J9" s="133"/>
      <c r="K9" s="133"/>
      <c r="L9" s="133"/>
      <c r="M9" s="133"/>
      <c r="N9" s="16"/>
      <c r="O9" s="16"/>
      <c r="P9" s="16"/>
    </row>
    <row r="10" spans="1:16" ht="15">
      <c r="A10" s="16"/>
      <c r="B10" s="348" t="s">
        <v>416</v>
      </c>
      <c r="C10" s="348"/>
      <c r="D10" s="348"/>
      <c r="E10" s="348"/>
      <c r="F10" s="348"/>
      <c r="G10" s="348"/>
      <c r="H10" s="348"/>
      <c r="I10" s="348"/>
      <c r="J10" s="348"/>
      <c r="K10" s="348"/>
      <c r="L10" s="348"/>
      <c r="M10" s="348"/>
      <c r="N10" s="16"/>
      <c r="O10" s="16"/>
      <c r="P10" s="16"/>
    </row>
    <row r="11" spans="1:16" s="5" customFormat="1" ht="15" customHeight="1">
      <c r="B11" s="334" t="s">
        <v>136</v>
      </c>
      <c r="C11" s="334"/>
      <c r="D11" s="334"/>
      <c r="E11" s="334"/>
      <c r="F11" s="334"/>
      <c r="G11" s="334"/>
      <c r="H11" s="334"/>
      <c r="I11" s="334"/>
      <c r="J11" s="334"/>
      <c r="K11" s="334"/>
      <c r="L11" s="334"/>
      <c r="M11" s="334"/>
      <c r="N11" s="14"/>
      <c r="O11" s="14"/>
      <c r="P11" s="14"/>
    </row>
    <row r="12" spans="1:16">
      <c r="B12" s="312" t="s">
        <v>131</v>
      </c>
      <c r="C12" s="312"/>
      <c r="D12" s="312"/>
      <c r="E12" s="312"/>
      <c r="F12" s="312"/>
      <c r="G12" s="312"/>
      <c r="H12" s="312"/>
      <c r="I12" s="312"/>
      <c r="J12" s="312"/>
      <c r="K12" s="312"/>
      <c r="L12" s="312"/>
      <c r="M12" s="312"/>
      <c r="N12" s="15"/>
      <c r="O12" s="15"/>
      <c r="P12" s="15"/>
    </row>
    <row r="13" spans="1:16">
      <c r="A13" s="23"/>
      <c r="B13" s="23"/>
      <c r="C13" s="23"/>
      <c r="D13" s="23"/>
      <c r="E13" s="23"/>
      <c r="F13" s="23"/>
      <c r="G13" s="23"/>
      <c r="H13" s="23"/>
      <c r="I13" s="23"/>
      <c r="J13" s="23"/>
      <c r="K13" s="23"/>
      <c r="L13" s="23"/>
      <c r="M13" s="23"/>
      <c r="N13" s="23"/>
      <c r="O13" s="23"/>
      <c r="P13" s="23"/>
    </row>
    <row r="14" spans="1:16" s="26" customFormat="1" ht="117.75" customHeight="1">
      <c r="B14" s="368" t="s">
        <v>138</v>
      </c>
      <c r="C14" s="368"/>
      <c r="D14" s="28" t="s">
        <v>1</v>
      </c>
      <c r="E14" s="28" t="s">
        <v>2</v>
      </c>
      <c r="F14" s="28" t="s">
        <v>471</v>
      </c>
      <c r="G14" s="28" t="s">
        <v>3</v>
      </c>
      <c r="H14" s="28" t="s">
        <v>4</v>
      </c>
      <c r="I14" s="28" t="s">
        <v>5</v>
      </c>
      <c r="J14" s="28" t="s">
        <v>6</v>
      </c>
      <c r="K14" s="28" t="s">
        <v>7</v>
      </c>
      <c r="L14" s="28" t="s">
        <v>8</v>
      </c>
      <c r="M14" s="28" t="s">
        <v>9</v>
      </c>
    </row>
    <row r="15" spans="1:16" ht="12.75" customHeight="1">
      <c r="B15" s="425" t="s">
        <v>133</v>
      </c>
      <c r="C15" s="27" t="s">
        <v>10</v>
      </c>
      <c r="D15" s="220">
        <v>50.151650000000025</v>
      </c>
      <c r="E15" s="220">
        <v>1723.2055899999862</v>
      </c>
      <c r="F15" s="220">
        <v>29.000809999999998</v>
      </c>
      <c r="G15" s="220">
        <v>19.81831</v>
      </c>
      <c r="H15" s="220">
        <v>141.39937</v>
      </c>
      <c r="I15" s="220">
        <v>313.02395000000001</v>
      </c>
      <c r="J15" s="220">
        <v>487.7011799999994</v>
      </c>
      <c r="K15" s="220">
        <v>196.35416000000001</v>
      </c>
      <c r="L15" s="220">
        <v>366.46687999999972</v>
      </c>
      <c r="M15" s="220">
        <v>3327.1218999999992</v>
      </c>
      <c r="N15" s="25"/>
      <c r="O15" s="25"/>
    </row>
    <row r="16" spans="1:16" ht="12.75" customHeight="1">
      <c r="B16" s="425"/>
      <c r="C16" s="27" t="s">
        <v>11</v>
      </c>
      <c r="D16" s="220">
        <v>35.425220000000003</v>
      </c>
      <c r="E16" s="220">
        <v>806.17522999999687</v>
      </c>
      <c r="F16" s="220">
        <v>17.64188</v>
      </c>
      <c r="G16" s="220">
        <v>18.816510000000001</v>
      </c>
      <c r="H16" s="220">
        <v>140.76532999999995</v>
      </c>
      <c r="I16" s="220">
        <v>272.97999000000027</v>
      </c>
      <c r="J16" s="220">
        <v>295.36142999999993</v>
      </c>
      <c r="K16" s="220">
        <v>95.749699999999976</v>
      </c>
      <c r="L16" s="220">
        <v>208.29622999999992</v>
      </c>
      <c r="M16" s="220">
        <v>1891.2115200000069</v>
      </c>
      <c r="N16" s="25"/>
      <c r="O16" s="25"/>
    </row>
    <row r="17" spans="1:33" ht="12.75" customHeight="1">
      <c r="B17" s="425"/>
      <c r="C17" s="27" t="s">
        <v>12</v>
      </c>
      <c r="D17" s="220">
        <v>0</v>
      </c>
      <c r="E17" s="220">
        <v>7.3333300000000001</v>
      </c>
      <c r="F17" s="220">
        <v>6</v>
      </c>
      <c r="G17" s="220">
        <v>2.6666599999999998</v>
      </c>
      <c r="H17" s="220">
        <v>4.6666600000000003</v>
      </c>
      <c r="I17" s="220">
        <v>12.66666</v>
      </c>
      <c r="J17" s="220">
        <v>21.833320000000001</v>
      </c>
      <c r="K17" s="220">
        <v>2.5</v>
      </c>
      <c r="L17" s="220">
        <v>13</v>
      </c>
      <c r="M17" s="220">
        <v>70.666629999999998</v>
      </c>
      <c r="N17" s="25"/>
      <c r="O17" s="25"/>
    </row>
    <row r="18" spans="1:33" ht="12.75" customHeight="1">
      <c r="B18" s="425"/>
      <c r="C18" s="27" t="s">
        <v>13</v>
      </c>
      <c r="D18" s="220">
        <v>0</v>
      </c>
      <c r="E18" s="220">
        <v>0</v>
      </c>
      <c r="F18" s="220">
        <v>0</v>
      </c>
      <c r="G18" s="220">
        <v>0</v>
      </c>
      <c r="H18" s="220">
        <v>0</v>
      </c>
      <c r="I18" s="220">
        <v>6</v>
      </c>
      <c r="J18" s="220">
        <v>8.9999699999999994</v>
      </c>
      <c r="K18" s="220">
        <v>0</v>
      </c>
      <c r="L18" s="220">
        <v>0</v>
      </c>
      <c r="M18" s="220">
        <v>14.999969999999999</v>
      </c>
      <c r="N18" s="25"/>
      <c r="O18" s="25"/>
    </row>
    <row r="19" spans="1:33">
      <c r="B19" s="425"/>
      <c r="C19" s="27" t="s">
        <v>9</v>
      </c>
      <c r="D19" s="221">
        <v>85.57687</v>
      </c>
      <c r="E19" s="221">
        <v>2536.7141499999912</v>
      </c>
      <c r="F19" s="221">
        <v>52.642690000000009</v>
      </c>
      <c r="G19" s="221">
        <v>41.301479999999998</v>
      </c>
      <c r="H19" s="221">
        <v>286.83135999999973</v>
      </c>
      <c r="I19" s="221">
        <v>604.67059999999981</v>
      </c>
      <c r="J19" s="221">
        <v>813.89589999999964</v>
      </c>
      <c r="K19" s="221">
        <v>294.60385999999994</v>
      </c>
      <c r="L19" s="221">
        <v>587.76310999999976</v>
      </c>
      <c r="M19" s="221">
        <v>5304.0000200000131</v>
      </c>
      <c r="N19" s="25"/>
      <c r="O19" s="25"/>
    </row>
    <row r="20" spans="1:33">
      <c r="B20" s="431" t="s">
        <v>134</v>
      </c>
      <c r="C20" s="27" t="s">
        <v>10</v>
      </c>
      <c r="D20" s="219">
        <f>+D15/$D$19</f>
        <v>0.58604211628679603</v>
      </c>
      <c r="E20" s="219">
        <f>+E15/$E$19</f>
        <v>0.67930617645665448</v>
      </c>
      <c r="F20" s="219">
        <f>+F15/$F$19</f>
        <v>0.55089908969317469</v>
      </c>
      <c r="G20" s="219">
        <f>+G15/$G$19</f>
        <v>0.47984503218770858</v>
      </c>
      <c r="H20" s="219">
        <f>+H15/$H$19</f>
        <v>0.49297039905260059</v>
      </c>
      <c r="I20" s="219">
        <f>+I15/$I$19</f>
        <v>0.51767681445071101</v>
      </c>
      <c r="J20" s="219">
        <f>+J15/$J$19</f>
        <v>0.59921813096736276</v>
      </c>
      <c r="K20" s="219">
        <f>+K15/$K$19</f>
        <v>0.66650233299726636</v>
      </c>
      <c r="L20" s="219">
        <f>+L15/$L$19</f>
        <v>0.62349418288602676</v>
      </c>
      <c r="M20" s="219">
        <f>+M15/$M$19</f>
        <v>0.62728542372818297</v>
      </c>
      <c r="N20" s="25"/>
      <c r="O20" s="25"/>
    </row>
    <row r="21" spans="1:33">
      <c r="B21" s="431"/>
      <c r="C21" s="27" t="s">
        <v>11</v>
      </c>
      <c r="D21" s="219">
        <f>+D16/$D$19</f>
        <v>0.4139578837132043</v>
      </c>
      <c r="E21" s="219">
        <f>+E16/$E$19</f>
        <v>0.31780294598821851</v>
      </c>
      <c r="F21" s="219">
        <f>+F16/$F$19</f>
        <v>0.33512497176721018</v>
      </c>
      <c r="G21" s="219">
        <f>+G16/$G$19</f>
        <v>0.45558924280679536</v>
      </c>
      <c r="H21" s="219">
        <f>+H16/$H$19</f>
        <v>0.49075990156724869</v>
      </c>
      <c r="I21" s="219">
        <f>+I16/$I$19</f>
        <v>0.45145239408034782</v>
      </c>
      <c r="J21" s="219">
        <f>+J16/$J$19</f>
        <v>0.36289828957241343</v>
      </c>
      <c r="K21" s="219">
        <f>+K16/$K$19</f>
        <v>0.32501169536610958</v>
      </c>
      <c r="L21" s="219">
        <f>+L16/$L$19</f>
        <v>0.3543880629051388</v>
      </c>
      <c r="M21" s="219">
        <f>+M16/$M$19</f>
        <v>0.35656325657404547</v>
      </c>
      <c r="N21" s="25"/>
      <c r="O21" s="25"/>
    </row>
    <row r="22" spans="1:33">
      <c r="B22" s="431"/>
      <c r="C22" s="27" t="s">
        <v>12</v>
      </c>
      <c r="D22" s="219">
        <f>+D17/$D$19</f>
        <v>0</v>
      </c>
      <c r="E22" s="219">
        <f>+E17/$E$19</f>
        <v>2.8908775551238306E-3</v>
      </c>
      <c r="F22" s="219">
        <f>+F17/$F$19</f>
        <v>0.11397593853961488</v>
      </c>
      <c r="G22" s="219">
        <f>+G17/$G$19</f>
        <v>6.4565725005496163E-2</v>
      </c>
      <c r="H22" s="219">
        <f>+H17/$H$19</f>
        <v>1.6269699380151475E-2</v>
      </c>
      <c r="I22" s="219">
        <f>+I17/$I$19</f>
        <v>2.0948033524368481E-2</v>
      </c>
      <c r="J22" s="219">
        <f>+J17/$J$19</f>
        <v>2.6825691098824812E-2</v>
      </c>
      <c r="K22" s="219">
        <f>+K17/$K$19</f>
        <v>8.4859716366241789E-3</v>
      </c>
      <c r="L22" s="219">
        <f>+L17/$L$19</f>
        <v>2.2117754208834245E-2</v>
      </c>
      <c r="M22" s="219">
        <f>+M17/$M$19</f>
        <v>1.3323271065900151E-2</v>
      </c>
      <c r="N22" s="25"/>
      <c r="O22" s="25"/>
    </row>
    <row r="23" spans="1:33">
      <c r="B23" s="431"/>
      <c r="C23" s="27" t="s">
        <v>13</v>
      </c>
      <c r="D23" s="219">
        <f>+D18/$D$19</f>
        <v>0</v>
      </c>
      <c r="E23" s="219">
        <f>+E18/$E$19</f>
        <v>0</v>
      </c>
      <c r="F23" s="219">
        <f>+F18/$F$19</f>
        <v>0</v>
      </c>
      <c r="G23" s="219">
        <f>+G18/$G$19</f>
        <v>0</v>
      </c>
      <c r="H23" s="219">
        <f>+H18/$H$19</f>
        <v>0</v>
      </c>
      <c r="I23" s="219">
        <f>+I18/$I$19</f>
        <v>9.9227579445734619E-3</v>
      </c>
      <c r="J23" s="219">
        <f>+J18/$J$19</f>
        <v>1.1057888361398557E-2</v>
      </c>
      <c r="K23" s="219">
        <f>+K18/$K$19</f>
        <v>0</v>
      </c>
      <c r="L23" s="219">
        <f>+L18/$L$19</f>
        <v>0</v>
      </c>
      <c r="M23" s="219">
        <f>+M18/$M$19</f>
        <v>2.8280486318700963E-3</v>
      </c>
      <c r="N23" s="25"/>
      <c r="O23" s="25"/>
    </row>
    <row r="24" spans="1:33">
      <c r="B24" s="431"/>
      <c r="C24" s="27" t="s">
        <v>9</v>
      </c>
      <c r="D24" s="219">
        <f>+D19/$D$19</f>
        <v>1</v>
      </c>
      <c r="E24" s="219">
        <f>+E19/$E$19</f>
        <v>1</v>
      </c>
      <c r="F24" s="219">
        <f>+F19/$F$19</f>
        <v>1</v>
      </c>
      <c r="G24" s="219">
        <f>+G19/$G$19</f>
        <v>1</v>
      </c>
      <c r="H24" s="219">
        <f>+H19/$H$19</f>
        <v>1</v>
      </c>
      <c r="I24" s="219">
        <f>+I19/$I$19</f>
        <v>1</v>
      </c>
      <c r="J24" s="219">
        <f>+J19/$J$19</f>
        <v>1</v>
      </c>
      <c r="K24" s="219">
        <f>+K19/$K$19</f>
        <v>1</v>
      </c>
      <c r="L24" s="219">
        <f>+L19/$L$19</f>
        <v>1</v>
      </c>
      <c r="M24" s="219">
        <f>+M19/$M$19</f>
        <v>1</v>
      </c>
      <c r="N24" s="25"/>
      <c r="O24" s="25"/>
    </row>
    <row r="25" spans="1:33">
      <c r="B25" s="23" t="s">
        <v>140</v>
      </c>
      <c r="H25" s="29"/>
    </row>
    <row r="27" spans="1:33" ht="15">
      <c r="B27" s="443" t="s">
        <v>135</v>
      </c>
      <c r="C27" s="443"/>
      <c r="D27" s="443"/>
      <c r="E27" s="443"/>
      <c r="F27" s="443"/>
      <c r="G27" s="41"/>
      <c r="H27" s="41"/>
      <c r="I27" s="41"/>
      <c r="J27" s="41"/>
      <c r="K27" s="41"/>
      <c r="L27" s="41"/>
      <c r="M27" s="41"/>
      <c r="N27" s="41"/>
      <c r="O27" s="41"/>
      <c r="P27" s="41"/>
    </row>
    <row r="28" spans="1:33" ht="15">
      <c r="B28" s="443" t="s">
        <v>416</v>
      </c>
      <c r="C28" s="443"/>
      <c r="D28" s="443"/>
      <c r="E28" s="443"/>
      <c r="F28" s="443"/>
      <c r="G28" s="41"/>
      <c r="H28" s="41"/>
      <c r="I28" s="41"/>
      <c r="J28" s="41"/>
      <c r="K28" s="41"/>
      <c r="L28" s="41"/>
      <c r="M28" s="41"/>
      <c r="N28" s="41"/>
      <c r="O28" s="41"/>
      <c r="P28" s="41"/>
    </row>
    <row r="29" spans="1:33" s="5" customFormat="1" ht="15" customHeight="1">
      <c r="B29" s="447" t="s">
        <v>139</v>
      </c>
      <c r="C29" s="447"/>
      <c r="D29" s="447"/>
      <c r="E29" s="447"/>
      <c r="F29" s="447"/>
      <c r="G29" s="42"/>
      <c r="H29" s="42"/>
      <c r="I29" s="42"/>
      <c r="J29" s="42"/>
      <c r="K29" s="42"/>
      <c r="L29" s="42"/>
      <c r="M29" s="42"/>
      <c r="N29" s="42"/>
      <c r="O29" s="42"/>
      <c r="P29" s="42"/>
    </row>
    <row r="30" spans="1:33">
      <c r="B30" s="448" t="s">
        <v>131</v>
      </c>
      <c r="C30" s="448"/>
      <c r="D30" s="448"/>
      <c r="E30" s="448"/>
      <c r="F30" s="448"/>
      <c r="G30" s="35"/>
      <c r="H30" s="35"/>
      <c r="I30" s="35"/>
      <c r="J30" s="35"/>
      <c r="K30" s="35"/>
      <c r="L30" s="35"/>
      <c r="M30" s="35"/>
      <c r="N30" s="35"/>
      <c r="O30" s="35"/>
      <c r="P30" s="35"/>
    </row>
    <row r="31" spans="1:33" customFormat="1">
      <c r="A31" s="3"/>
      <c r="B31" s="3"/>
      <c r="C31" s="3"/>
      <c r="D31" s="3"/>
      <c r="E31" s="3"/>
      <c r="F31" s="3"/>
      <c r="G31" s="3"/>
      <c r="H31" s="29"/>
      <c r="I31" s="3"/>
      <c r="J31" s="3"/>
      <c r="K31" s="3"/>
      <c r="L31" s="3"/>
      <c r="M31" s="3"/>
      <c r="N31" s="3"/>
      <c r="O31" s="3"/>
      <c r="P31" s="3"/>
      <c r="Q31" s="3"/>
      <c r="R31" s="3"/>
      <c r="S31" s="3"/>
      <c r="T31" s="3"/>
      <c r="U31" s="3"/>
      <c r="V31" s="3"/>
      <c r="W31" s="3"/>
      <c r="X31" s="3"/>
      <c r="Y31" s="3"/>
      <c r="Z31" s="3"/>
      <c r="AA31" s="3"/>
      <c r="AB31" s="3"/>
      <c r="AC31" s="3"/>
      <c r="AD31" s="3"/>
      <c r="AE31" s="3"/>
      <c r="AF31" s="3"/>
      <c r="AG31" s="3"/>
    </row>
    <row r="32" spans="1:33" ht="15">
      <c r="B32" s="368" t="s">
        <v>138</v>
      </c>
      <c r="C32" s="368"/>
      <c r="D32" s="28" t="s">
        <v>14</v>
      </c>
      <c r="E32" s="28" t="s">
        <v>15</v>
      </c>
      <c r="F32" s="28" t="s">
        <v>9</v>
      </c>
    </row>
    <row r="33" spans="1:33">
      <c r="B33" s="423" t="s">
        <v>133</v>
      </c>
      <c r="C33" s="183" t="s">
        <v>10</v>
      </c>
      <c r="D33" s="222">
        <v>3241.1529799999994</v>
      </c>
      <c r="E33" s="222">
        <v>85.968919999999997</v>
      </c>
      <c r="F33" s="222">
        <v>3327.1218999999992</v>
      </c>
    </row>
    <row r="34" spans="1:33">
      <c r="B34" s="423"/>
      <c r="C34" s="183" t="s">
        <v>11</v>
      </c>
      <c r="D34" s="222">
        <v>1812.0772700000064</v>
      </c>
      <c r="E34" s="222">
        <v>79.13424999999998</v>
      </c>
      <c r="F34" s="222">
        <v>1891.2115200000069</v>
      </c>
    </row>
    <row r="35" spans="1:33">
      <c r="B35" s="423"/>
      <c r="C35" s="183" t="s">
        <v>12</v>
      </c>
      <c r="D35" s="222">
        <v>63.666629999999998</v>
      </c>
      <c r="E35" s="222">
        <v>7</v>
      </c>
      <c r="F35" s="222">
        <v>70.666629999999998</v>
      </c>
    </row>
    <row r="36" spans="1:33">
      <c r="B36" s="423"/>
      <c r="C36" s="183" t="s">
        <v>13</v>
      </c>
      <c r="D36" s="222">
        <v>14.999969999999999</v>
      </c>
      <c r="E36" s="222">
        <v>0</v>
      </c>
      <c r="F36" s="222">
        <v>14.999969999999999</v>
      </c>
    </row>
    <row r="37" spans="1:33">
      <c r="B37" s="423"/>
      <c r="C37" s="183" t="s">
        <v>9</v>
      </c>
      <c r="D37" s="223">
        <v>5131.8968500000183</v>
      </c>
      <c r="E37" s="223">
        <v>172.10317000000001</v>
      </c>
      <c r="F37" s="223">
        <v>5304.0000200000131</v>
      </c>
    </row>
    <row r="38" spans="1:33">
      <c r="B38" s="431" t="s">
        <v>134</v>
      </c>
      <c r="C38" s="183" t="s">
        <v>10</v>
      </c>
      <c r="D38" s="224">
        <f>+D33/F33</f>
        <v>0.97416117515862588</v>
      </c>
      <c r="E38" s="224">
        <f>+E33/F33</f>
        <v>2.5838824841374168E-2</v>
      </c>
      <c r="F38" s="224">
        <f>+D38+E38</f>
        <v>1</v>
      </c>
    </row>
    <row r="39" spans="1:33">
      <c r="B39" s="431"/>
      <c r="C39" s="183" t="s">
        <v>11</v>
      </c>
      <c r="D39" s="224">
        <f>+D34/F34</f>
        <v>0.95815684857926398</v>
      </c>
      <c r="E39" s="224">
        <f>+E34/F34</f>
        <v>4.1843151420735684E-2</v>
      </c>
      <c r="F39" s="224">
        <f>+D39+E39</f>
        <v>0.99999999999999967</v>
      </c>
    </row>
    <row r="40" spans="1:33">
      <c r="B40" s="431"/>
      <c r="C40" s="183" t="s">
        <v>12</v>
      </c>
      <c r="D40" s="224">
        <f>+D35/F35</f>
        <v>0.90094334482909399</v>
      </c>
      <c r="E40" s="224">
        <f>+E35/F35</f>
        <v>9.9056655170905991E-2</v>
      </c>
      <c r="F40" s="224">
        <f>+D40+E40</f>
        <v>1</v>
      </c>
    </row>
    <row r="41" spans="1:33">
      <c r="B41" s="431"/>
      <c r="C41" s="183" t="s">
        <v>13</v>
      </c>
      <c r="D41" s="224">
        <f>+D36/F36</f>
        <v>1</v>
      </c>
      <c r="E41" s="224">
        <f>+E36/F36</f>
        <v>0</v>
      </c>
      <c r="F41" s="224">
        <f>+D41+E41</f>
        <v>1</v>
      </c>
    </row>
    <row r="42" spans="1:33">
      <c r="B42" s="431"/>
      <c r="C42" s="183" t="s">
        <v>9</v>
      </c>
      <c r="D42" s="224">
        <f>+D37/F37</f>
        <v>0.96755219280711946</v>
      </c>
      <c r="E42" s="224">
        <f>+E37/F37</f>
        <v>3.2447807192881491E-2</v>
      </c>
      <c r="F42" s="224">
        <f>+D42+E42</f>
        <v>1.0000000000000009</v>
      </c>
    </row>
    <row r="43" spans="1:33">
      <c r="B43" s="23" t="s">
        <v>140</v>
      </c>
      <c r="H43" s="29"/>
    </row>
    <row r="44" spans="1:33">
      <c r="C44" s="23"/>
      <c r="H44" s="29"/>
    </row>
    <row r="45" spans="1:33">
      <c r="H45" s="23"/>
    </row>
    <row r="46" spans="1:33" customFormat="1" ht="15">
      <c r="A46" s="3"/>
      <c r="B46" s="348" t="s">
        <v>135</v>
      </c>
      <c r="C46" s="348"/>
      <c r="D46" s="348"/>
      <c r="E46" s="348"/>
      <c r="F46" s="348"/>
      <c r="G46" s="16"/>
      <c r="H46" s="16"/>
      <c r="I46" s="16"/>
      <c r="J46" s="16"/>
      <c r="K46" s="16"/>
      <c r="L46" s="16"/>
      <c r="M46" s="16"/>
      <c r="N46" s="2"/>
      <c r="O46" s="3"/>
      <c r="P46" s="3"/>
      <c r="Q46" s="3"/>
      <c r="R46" s="3"/>
      <c r="S46" s="3"/>
      <c r="T46" s="3"/>
      <c r="U46" s="3"/>
      <c r="V46" s="3"/>
      <c r="W46" s="3"/>
      <c r="X46" s="3"/>
      <c r="Y46" s="3"/>
      <c r="Z46" s="3"/>
      <c r="AA46" s="3"/>
      <c r="AB46" s="3"/>
      <c r="AC46" s="3"/>
      <c r="AD46" s="3"/>
      <c r="AE46" s="3"/>
      <c r="AF46" s="3"/>
      <c r="AG46" s="3"/>
    </row>
    <row r="47" spans="1:33" customFormat="1" ht="15">
      <c r="A47" s="3"/>
      <c r="B47" s="348" t="s">
        <v>416</v>
      </c>
      <c r="C47" s="348"/>
      <c r="D47" s="348"/>
      <c r="E47" s="348"/>
      <c r="F47" s="348"/>
      <c r="G47" s="16"/>
      <c r="H47" s="16"/>
      <c r="I47" s="16"/>
      <c r="J47" s="16"/>
      <c r="K47" s="16"/>
      <c r="L47" s="16"/>
      <c r="M47" s="16"/>
      <c r="N47" s="2"/>
      <c r="O47" s="3"/>
      <c r="P47" s="3"/>
      <c r="Q47" s="3"/>
      <c r="R47" s="3"/>
      <c r="S47" s="3"/>
      <c r="T47" s="3"/>
      <c r="U47" s="3"/>
      <c r="V47" s="3"/>
      <c r="W47" s="3"/>
      <c r="X47" s="3"/>
      <c r="Y47" s="3"/>
      <c r="Z47" s="3"/>
      <c r="AA47" s="3"/>
      <c r="AB47" s="3"/>
      <c r="AC47" s="3"/>
      <c r="AD47" s="3"/>
      <c r="AE47" s="3"/>
      <c r="AF47" s="3"/>
      <c r="AG47" s="3"/>
    </row>
    <row r="48" spans="1:33" s="1" customFormat="1" ht="15" customHeight="1">
      <c r="B48" s="334" t="s">
        <v>142</v>
      </c>
      <c r="C48" s="334"/>
      <c r="D48" s="334"/>
      <c r="E48" s="334"/>
      <c r="F48" s="334"/>
      <c r="G48" s="14"/>
      <c r="H48" s="14"/>
      <c r="I48" s="14"/>
      <c r="J48" s="14"/>
      <c r="K48" s="14"/>
      <c r="L48" s="14"/>
      <c r="M48" s="14"/>
      <c r="N48" s="4"/>
      <c r="O48" s="5"/>
      <c r="P48" s="5"/>
      <c r="Q48" s="5"/>
      <c r="R48" s="5"/>
      <c r="S48" s="5"/>
      <c r="T48" s="5"/>
      <c r="U48" s="5"/>
      <c r="V48" s="5"/>
      <c r="W48" s="5"/>
      <c r="X48" s="5"/>
      <c r="Y48" s="5"/>
      <c r="Z48" s="5"/>
      <c r="AA48" s="5"/>
      <c r="AB48" s="5"/>
      <c r="AC48" s="5"/>
      <c r="AD48" s="5"/>
      <c r="AE48" s="5"/>
      <c r="AF48" s="5"/>
      <c r="AG48" s="5"/>
    </row>
    <row r="49" spans="1:33" customFormat="1">
      <c r="A49" s="3"/>
      <c r="B49" s="312" t="s">
        <v>131</v>
      </c>
      <c r="C49" s="312"/>
      <c r="D49" s="312"/>
      <c r="E49" s="312"/>
      <c r="F49" s="312"/>
      <c r="G49" s="15"/>
      <c r="H49" s="15"/>
      <c r="I49" s="15"/>
      <c r="J49" s="15"/>
      <c r="K49" s="15"/>
      <c r="L49" s="15"/>
      <c r="M49" s="15"/>
      <c r="N49" s="2"/>
      <c r="O49" s="3"/>
      <c r="P49" s="3"/>
      <c r="Q49" s="3"/>
      <c r="R49" s="3"/>
      <c r="S49" s="3"/>
      <c r="T49" s="3"/>
      <c r="U49" s="3"/>
      <c r="V49" s="3"/>
      <c r="W49" s="3"/>
      <c r="X49" s="3"/>
      <c r="Y49" s="3"/>
      <c r="Z49" s="3"/>
      <c r="AA49" s="3"/>
      <c r="AB49" s="3"/>
      <c r="AC49" s="3"/>
      <c r="AD49" s="3"/>
      <c r="AE49" s="3"/>
      <c r="AF49" s="3"/>
      <c r="AG49" s="3"/>
    </row>
    <row r="51" spans="1:33" customFormat="1" ht="15.95" customHeight="1">
      <c r="A51" s="3"/>
      <c r="B51" s="327" t="s">
        <v>138</v>
      </c>
      <c r="C51" s="328"/>
      <c r="D51" s="39" t="s">
        <v>145</v>
      </c>
      <c r="E51" s="39" t="s">
        <v>146</v>
      </c>
      <c r="F51" s="28" t="s">
        <v>9</v>
      </c>
      <c r="G51" s="3"/>
      <c r="H51" s="3"/>
      <c r="I51" s="3"/>
      <c r="J51" s="3"/>
      <c r="K51" s="3"/>
      <c r="L51" s="3"/>
      <c r="M51" s="3"/>
      <c r="N51" s="3"/>
      <c r="O51" s="3"/>
      <c r="P51" s="3"/>
      <c r="Q51" s="3"/>
      <c r="R51" s="3"/>
      <c r="S51" s="3"/>
      <c r="T51" s="3"/>
      <c r="U51" s="3"/>
      <c r="V51" s="3"/>
      <c r="W51" s="3"/>
      <c r="X51" s="3"/>
      <c r="Y51" s="3"/>
      <c r="Z51" s="3"/>
      <c r="AA51" s="3"/>
      <c r="AB51" s="3"/>
      <c r="AC51" s="3"/>
      <c r="AD51" s="3"/>
      <c r="AE51" s="3"/>
      <c r="AF51" s="3"/>
    </row>
    <row r="52" spans="1:33" customFormat="1" ht="15.95" customHeight="1">
      <c r="A52" s="3"/>
      <c r="B52" s="425" t="s">
        <v>133</v>
      </c>
      <c r="C52" s="9" t="s">
        <v>10</v>
      </c>
      <c r="D52" s="37">
        <v>3316.9904999999994</v>
      </c>
      <c r="E52" s="37">
        <v>10.131399999999999</v>
      </c>
      <c r="F52" s="37">
        <v>313.33832257243154</v>
      </c>
      <c r="G52" s="3"/>
      <c r="H52" s="3"/>
      <c r="I52" s="3"/>
      <c r="J52" s="3"/>
      <c r="K52" s="3"/>
      <c r="L52" s="3"/>
      <c r="M52" s="3"/>
      <c r="N52" s="3"/>
      <c r="O52" s="3"/>
      <c r="P52" s="3"/>
      <c r="Q52" s="3"/>
      <c r="R52" s="3"/>
      <c r="S52" s="3"/>
      <c r="T52" s="3"/>
      <c r="U52" s="3"/>
      <c r="V52" s="3"/>
      <c r="W52" s="3"/>
      <c r="X52" s="3"/>
      <c r="Y52" s="3"/>
      <c r="Z52" s="3"/>
      <c r="AA52" s="3"/>
      <c r="AB52" s="3"/>
      <c r="AC52" s="3"/>
      <c r="AD52" s="3"/>
      <c r="AE52" s="3"/>
      <c r="AF52" s="3"/>
    </row>
    <row r="53" spans="1:33" customFormat="1" ht="15.95" customHeight="1">
      <c r="A53" s="3"/>
      <c r="B53" s="425"/>
      <c r="C53" s="9" t="s">
        <v>11</v>
      </c>
      <c r="D53" s="37">
        <v>1885.1812100000072</v>
      </c>
      <c r="E53" s="37">
        <v>6.0303100000000001</v>
      </c>
      <c r="F53" s="37">
        <v>320.65787529678369</v>
      </c>
      <c r="G53" s="3"/>
      <c r="H53" s="3"/>
      <c r="I53" s="3"/>
      <c r="J53" s="3"/>
      <c r="K53" s="3"/>
      <c r="L53" s="3"/>
      <c r="M53" s="3"/>
      <c r="N53" s="3"/>
      <c r="O53" s="3"/>
      <c r="P53" s="3"/>
      <c r="Q53" s="3"/>
      <c r="R53" s="3"/>
      <c r="S53" s="3"/>
      <c r="T53" s="3"/>
      <c r="U53" s="3"/>
      <c r="V53" s="3"/>
      <c r="W53" s="3"/>
      <c r="X53" s="3"/>
      <c r="Y53" s="3"/>
      <c r="Z53" s="3"/>
      <c r="AA53" s="3"/>
      <c r="AB53" s="3"/>
      <c r="AC53" s="3"/>
      <c r="AD53" s="3"/>
      <c r="AE53" s="3"/>
      <c r="AF53" s="3"/>
    </row>
    <row r="54" spans="1:33" customFormat="1" ht="15.95" customHeight="1">
      <c r="A54" s="3"/>
      <c r="B54" s="425"/>
      <c r="C54" s="9" t="s">
        <v>12</v>
      </c>
      <c r="D54" s="37">
        <v>70.666629999999998</v>
      </c>
      <c r="E54" s="37">
        <v>0</v>
      </c>
      <c r="F54" s="37">
        <v>329.02593345685221</v>
      </c>
      <c r="G54" s="3"/>
      <c r="H54" s="3"/>
      <c r="I54" s="3"/>
      <c r="J54" s="3"/>
      <c r="K54" s="3"/>
      <c r="L54" s="3"/>
      <c r="M54" s="3"/>
      <c r="N54" s="3"/>
      <c r="O54" s="3"/>
      <c r="P54" s="3"/>
      <c r="Q54" s="3"/>
      <c r="R54" s="3"/>
      <c r="S54" s="3"/>
      <c r="T54" s="3"/>
      <c r="U54" s="3"/>
      <c r="V54" s="3"/>
      <c r="W54" s="3"/>
      <c r="X54" s="3"/>
      <c r="Y54" s="3"/>
      <c r="Z54" s="3"/>
      <c r="AA54" s="3"/>
      <c r="AB54" s="3"/>
      <c r="AC54" s="3"/>
      <c r="AD54" s="3"/>
      <c r="AE54" s="3"/>
      <c r="AF54" s="3"/>
    </row>
    <row r="55" spans="1:33" customFormat="1" ht="15.95" customHeight="1">
      <c r="A55" s="3"/>
      <c r="B55" s="425"/>
      <c r="C55" s="9" t="s">
        <v>13</v>
      </c>
      <c r="D55" s="37">
        <v>14.999969999999999</v>
      </c>
      <c r="E55" s="37">
        <v>0</v>
      </c>
      <c r="F55" s="37">
        <v>307.81896697126723</v>
      </c>
      <c r="G55" s="3"/>
      <c r="H55" s="3"/>
      <c r="I55" s="3"/>
      <c r="J55" s="3"/>
      <c r="K55" s="3"/>
      <c r="L55" s="3"/>
      <c r="M55" s="3"/>
      <c r="N55" s="3"/>
      <c r="O55" s="3"/>
      <c r="P55" s="3"/>
      <c r="Q55" s="3"/>
      <c r="R55" s="3"/>
      <c r="S55" s="3"/>
      <c r="T55" s="3"/>
      <c r="U55" s="3"/>
      <c r="V55" s="3"/>
      <c r="W55" s="3"/>
      <c r="X55" s="3"/>
      <c r="Y55" s="3"/>
      <c r="Z55" s="3"/>
      <c r="AA55" s="3"/>
      <c r="AB55" s="3"/>
      <c r="AC55" s="3"/>
      <c r="AD55" s="3"/>
      <c r="AE55" s="3"/>
      <c r="AF55" s="3"/>
    </row>
    <row r="56" spans="1:33" customFormat="1" ht="15.95" customHeight="1">
      <c r="A56" s="3"/>
      <c r="B56" s="426"/>
      <c r="C56" s="9" t="s">
        <v>9</v>
      </c>
      <c r="D56" s="37">
        <v>5287.8383100000128</v>
      </c>
      <c r="E56" s="37">
        <v>16.161709999999999</v>
      </c>
      <c r="F56" s="37">
        <f>+D56+E56</f>
        <v>5304.0000200000131</v>
      </c>
      <c r="G56" s="3"/>
      <c r="H56" s="3"/>
      <c r="I56" s="3"/>
      <c r="J56" s="3"/>
      <c r="K56" s="3"/>
      <c r="L56" s="3"/>
      <c r="M56" s="3"/>
      <c r="N56" s="3"/>
      <c r="O56" s="3"/>
      <c r="P56" s="3"/>
      <c r="Q56" s="3"/>
      <c r="R56" s="3"/>
      <c r="S56" s="3"/>
      <c r="T56" s="3"/>
      <c r="U56" s="3"/>
      <c r="V56" s="3"/>
      <c r="W56" s="3"/>
      <c r="X56" s="3"/>
      <c r="Y56" s="3"/>
      <c r="Z56" s="3"/>
      <c r="AA56" s="3"/>
      <c r="AB56" s="3"/>
      <c r="AC56" s="3"/>
      <c r="AD56" s="3"/>
      <c r="AE56" s="3"/>
      <c r="AF56" s="3"/>
    </row>
    <row r="57" spans="1:33">
      <c r="B57" s="424" t="s">
        <v>134</v>
      </c>
      <c r="C57" s="9" t="s">
        <v>10</v>
      </c>
      <c r="D57" s="257">
        <f>+D52/$D$56</f>
        <v>0.62728667284079487</v>
      </c>
      <c r="E57" s="257">
        <f>+E52/$E$56</f>
        <v>0.62687673519695619</v>
      </c>
      <c r="F57" s="258">
        <f>+F52/$F$56</f>
        <v>5.9075852449267288E-2</v>
      </c>
    </row>
    <row r="58" spans="1:33">
      <c r="B58" s="424"/>
      <c r="C58" s="9" t="s">
        <v>11</v>
      </c>
      <c r="D58" s="257">
        <f>+D53/$D$56</f>
        <v>0.35651264268706484</v>
      </c>
      <c r="E58" s="257">
        <f>+E53/$E$56</f>
        <v>0.37312326480304375</v>
      </c>
      <c r="F58" s="258">
        <f>+F53/$F$56</f>
        <v>6.0455858613813293E-2</v>
      </c>
    </row>
    <row r="59" spans="1:33">
      <c r="B59" s="424"/>
      <c r="C59" s="9" t="s">
        <v>12</v>
      </c>
      <c r="D59" s="257">
        <f>+D54/$D$56</f>
        <v>1.3363992213294401E-2</v>
      </c>
      <c r="E59" s="257">
        <f>+E54/$E$56</f>
        <v>0</v>
      </c>
      <c r="F59" s="258">
        <f>+F54/$F$56</f>
        <v>6.2033546797922411E-2</v>
      </c>
    </row>
    <row r="60" spans="1:33">
      <c r="B60" s="424"/>
      <c r="C60" s="9" t="s">
        <v>13</v>
      </c>
      <c r="D60" s="257">
        <f>+D55/$D$56</f>
        <v>2.8366922588447989E-3</v>
      </c>
      <c r="E60" s="257">
        <f>+E55/$E$56</f>
        <v>0</v>
      </c>
      <c r="F60" s="258">
        <f>+F55/$F$56</f>
        <v>5.8035249964283837E-2</v>
      </c>
    </row>
    <row r="61" spans="1:33">
      <c r="B61" s="424"/>
      <c r="C61" s="9" t="s">
        <v>9</v>
      </c>
      <c r="D61" s="257">
        <f>+D56/$D$56</f>
        <v>1</v>
      </c>
      <c r="E61" s="257">
        <f>+E56/$E$56</f>
        <v>1</v>
      </c>
      <c r="F61" s="258">
        <f>+F56/$F$56</f>
        <v>1</v>
      </c>
    </row>
    <row r="62" spans="1:33">
      <c r="B62" s="23" t="s">
        <v>140</v>
      </c>
      <c r="H62" s="29"/>
    </row>
    <row r="63" spans="1:33" customFormat="1">
      <c r="B63" s="3"/>
      <c r="C63" s="24"/>
      <c r="H63" s="29"/>
    </row>
    <row r="65" spans="1:33" ht="15">
      <c r="B65" s="348" t="s">
        <v>135</v>
      </c>
      <c r="C65" s="348"/>
      <c r="D65" s="348"/>
      <c r="E65" s="348"/>
      <c r="F65" s="348"/>
      <c r="G65" s="348"/>
      <c r="H65" s="348"/>
    </row>
    <row r="66" spans="1:33" ht="15">
      <c r="A66" s="133"/>
      <c r="B66" s="348" t="s">
        <v>416</v>
      </c>
      <c r="C66" s="348"/>
      <c r="D66" s="348"/>
      <c r="E66" s="348"/>
      <c r="F66" s="348"/>
      <c r="G66" s="348"/>
      <c r="H66" s="348"/>
    </row>
    <row r="67" spans="1:33" ht="15" customHeight="1">
      <c r="B67" s="334" t="s">
        <v>147</v>
      </c>
      <c r="C67" s="334"/>
      <c r="D67" s="334"/>
      <c r="E67" s="334"/>
      <c r="F67" s="334"/>
      <c r="G67" s="334"/>
      <c r="H67" s="334"/>
    </row>
    <row r="68" spans="1:33">
      <c r="B68" s="312" t="s">
        <v>148</v>
      </c>
      <c r="C68" s="312"/>
      <c r="D68" s="312"/>
      <c r="E68" s="312"/>
      <c r="F68" s="312"/>
      <c r="G68" s="312"/>
      <c r="H68" s="312"/>
    </row>
    <row r="69" spans="1:33">
      <c r="A69" s="6"/>
      <c r="B69" s="6"/>
      <c r="C69" s="6"/>
      <c r="D69" s="6"/>
      <c r="E69" s="6"/>
      <c r="F69" s="6"/>
    </row>
    <row r="70" spans="1:33" customFormat="1" ht="15.95" customHeight="1">
      <c r="A70" s="13"/>
      <c r="B70" s="327" t="s">
        <v>138</v>
      </c>
      <c r="C70" s="328"/>
      <c r="D70" s="39" t="s">
        <v>468</v>
      </c>
      <c r="E70" s="39" t="s">
        <v>9</v>
      </c>
      <c r="F70" s="6"/>
      <c r="G70" s="3"/>
      <c r="H70" s="3"/>
      <c r="I70" s="3"/>
      <c r="J70" s="332"/>
      <c r="K70" s="333"/>
      <c r="L70" s="333"/>
      <c r="M70" s="333"/>
      <c r="O70" s="3"/>
      <c r="P70" s="3"/>
      <c r="Q70" s="3"/>
      <c r="R70" s="3"/>
      <c r="S70" s="3"/>
      <c r="T70" s="3"/>
      <c r="U70" s="3"/>
      <c r="V70" s="3"/>
      <c r="W70" s="3"/>
      <c r="X70" s="3"/>
      <c r="Y70" s="3"/>
      <c r="Z70" s="3"/>
      <c r="AA70" s="3"/>
      <c r="AB70" s="3"/>
      <c r="AC70" s="3"/>
      <c r="AD70" s="3"/>
      <c r="AE70" s="3"/>
      <c r="AF70" s="3"/>
      <c r="AG70" s="3"/>
    </row>
    <row r="71" spans="1:33" customFormat="1" ht="15.95" customHeight="1">
      <c r="A71" s="13"/>
      <c r="B71" s="425" t="s">
        <v>133</v>
      </c>
      <c r="C71" s="9" t="s">
        <v>10</v>
      </c>
      <c r="D71" s="222">
        <v>2546</v>
      </c>
      <c r="E71" s="225">
        <v>3327.1219000000042</v>
      </c>
      <c r="F71" s="6"/>
      <c r="G71" s="3"/>
      <c r="H71" s="23"/>
      <c r="I71" s="23"/>
      <c r="J71" s="23"/>
      <c r="K71" s="23"/>
      <c r="L71" s="23"/>
      <c r="M71" s="23"/>
      <c r="N71" s="3"/>
      <c r="O71" s="3"/>
      <c r="P71" s="3"/>
      <c r="Q71" s="3"/>
      <c r="R71" s="3"/>
      <c r="S71" s="3"/>
      <c r="T71" s="3"/>
      <c r="U71" s="3"/>
      <c r="V71" s="3"/>
      <c r="W71" s="3"/>
      <c r="X71" s="3"/>
      <c r="Y71" s="3"/>
      <c r="Z71" s="3"/>
      <c r="AA71" s="3"/>
      <c r="AB71" s="3"/>
      <c r="AC71" s="3"/>
      <c r="AD71" s="3"/>
      <c r="AE71" s="3"/>
      <c r="AF71" s="3"/>
      <c r="AG71" s="3"/>
    </row>
    <row r="72" spans="1:33" customFormat="1" ht="15.95" customHeight="1">
      <c r="A72" s="13"/>
      <c r="B72" s="425"/>
      <c r="C72" s="9" t="s">
        <v>11</v>
      </c>
      <c r="D72" s="222">
        <v>4484</v>
      </c>
      <c r="E72" s="262">
        <v>1891.211520000001</v>
      </c>
      <c r="F72" s="6"/>
      <c r="G72" s="3"/>
      <c r="H72" s="23"/>
      <c r="I72" s="23"/>
      <c r="J72" s="332"/>
      <c r="K72" s="333"/>
      <c r="L72" s="333"/>
      <c r="M72" s="333"/>
      <c r="O72" s="3"/>
      <c r="P72" s="3"/>
      <c r="Q72" s="3"/>
      <c r="R72" s="3"/>
      <c r="S72" s="3"/>
      <c r="T72" s="3"/>
      <c r="U72" s="3"/>
      <c r="V72" s="3"/>
      <c r="W72" s="3"/>
      <c r="X72" s="3"/>
      <c r="Y72" s="3"/>
      <c r="Z72" s="3"/>
      <c r="AA72" s="3"/>
      <c r="AB72" s="3"/>
      <c r="AC72" s="3"/>
      <c r="AD72" s="3"/>
      <c r="AE72" s="3"/>
      <c r="AF72" s="3"/>
      <c r="AG72" s="3"/>
    </row>
    <row r="73" spans="1:33" customFormat="1" ht="15.95" customHeight="1">
      <c r="A73" s="13"/>
      <c r="B73" s="425"/>
      <c r="C73" s="9" t="s">
        <v>12</v>
      </c>
      <c r="D73" s="222">
        <v>2571</v>
      </c>
      <c r="E73" s="225">
        <v>70.666629999999984</v>
      </c>
      <c r="F73" s="6"/>
      <c r="G73" s="3"/>
      <c r="H73" s="23"/>
      <c r="I73" s="332"/>
      <c r="J73" s="333"/>
      <c r="K73" s="333"/>
      <c r="L73" s="333"/>
      <c r="M73" s="24"/>
      <c r="N73" s="3"/>
      <c r="O73" s="3"/>
      <c r="P73" s="3"/>
      <c r="Q73" s="3"/>
      <c r="R73" s="3"/>
      <c r="S73" s="3"/>
      <c r="T73" s="3"/>
      <c r="U73" s="3"/>
      <c r="V73" s="3"/>
      <c r="W73" s="3"/>
      <c r="X73" s="3"/>
      <c r="Y73" s="3"/>
      <c r="Z73" s="3"/>
      <c r="AA73" s="3"/>
      <c r="AB73" s="3"/>
      <c r="AC73" s="3"/>
      <c r="AD73" s="3"/>
      <c r="AE73" s="3"/>
      <c r="AF73" s="3"/>
      <c r="AG73" s="3"/>
    </row>
    <row r="74" spans="1:33" customFormat="1" ht="15.95" customHeight="1">
      <c r="A74" s="13"/>
      <c r="B74" s="425"/>
      <c r="C74" s="9" t="s">
        <v>13</v>
      </c>
      <c r="D74" s="222">
        <v>1718</v>
      </c>
      <c r="E74" s="262">
        <v>14.999969999999999</v>
      </c>
      <c r="F74" s="6"/>
      <c r="G74" s="3"/>
      <c r="H74" s="23"/>
      <c r="I74" s="263"/>
      <c r="J74" s="263"/>
      <c r="K74" s="263"/>
      <c r="L74" s="263"/>
      <c r="M74" s="24"/>
      <c r="O74" s="3"/>
      <c r="P74" s="3"/>
      <c r="Q74" s="3"/>
      <c r="R74" s="3"/>
      <c r="S74" s="3"/>
      <c r="T74" s="3"/>
      <c r="U74" s="3"/>
      <c r="V74" s="3"/>
      <c r="W74" s="3"/>
      <c r="X74" s="3"/>
      <c r="Y74" s="3"/>
      <c r="Z74" s="3"/>
      <c r="AA74" s="3"/>
      <c r="AB74" s="3"/>
      <c r="AC74" s="3"/>
      <c r="AD74" s="3"/>
      <c r="AE74" s="3"/>
      <c r="AF74" s="3"/>
      <c r="AG74" s="3"/>
    </row>
    <row r="75" spans="1:33" customFormat="1" ht="15.95" customHeight="1">
      <c r="A75" s="13"/>
      <c r="B75" s="425"/>
      <c r="C75" s="9" t="s">
        <v>9</v>
      </c>
      <c r="D75" s="222">
        <v>2997</v>
      </c>
      <c r="E75" s="225">
        <v>5304.0000200000122</v>
      </c>
      <c r="F75" s="6"/>
      <c r="G75" s="3"/>
      <c r="H75" s="23"/>
      <c r="I75" s="263"/>
      <c r="J75" s="263"/>
      <c r="K75" s="263"/>
      <c r="L75" s="263"/>
      <c r="M75" s="24"/>
      <c r="N75" s="3"/>
      <c r="O75" s="3"/>
      <c r="P75" s="3"/>
      <c r="Q75" s="3"/>
      <c r="R75" s="3"/>
      <c r="S75" s="3"/>
      <c r="T75" s="3"/>
      <c r="U75" s="3"/>
      <c r="V75" s="3"/>
      <c r="W75" s="3"/>
      <c r="X75" s="3"/>
      <c r="Y75" s="3"/>
      <c r="Z75" s="3"/>
      <c r="AA75" s="3"/>
      <c r="AB75" s="3"/>
      <c r="AC75" s="3"/>
      <c r="AD75" s="3"/>
      <c r="AE75" s="3"/>
      <c r="AF75" s="3"/>
      <c r="AG75" s="3"/>
    </row>
    <row r="76" spans="1:33">
      <c r="B76" s="23" t="s">
        <v>140</v>
      </c>
      <c r="H76" s="29"/>
      <c r="I76" s="263"/>
      <c r="J76" s="263"/>
      <c r="K76" s="263"/>
      <c r="L76" s="263"/>
      <c r="M76" s="24"/>
      <c r="N76"/>
    </row>
    <row r="77" spans="1:33">
      <c r="B77" s="259"/>
      <c r="C77" s="23"/>
      <c r="H77" s="29"/>
      <c r="I77" s="263"/>
      <c r="J77" s="263"/>
      <c r="K77" s="263"/>
      <c r="L77" s="263"/>
      <c r="M77" s="24"/>
    </row>
    <row r="78" spans="1:33">
      <c r="H78" s="23"/>
      <c r="I78" s="263"/>
      <c r="J78" s="263"/>
      <c r="K78" s="263"/>
      <c r="L78" s="263"/>
      <c r="M78" s="24"/>
      <c r="N78"/>
    </row>
    <row r="79" spans="1:33" ht="47.25" customHeight="1">
      <c r="B79" s="334" t="s">
        <v>135</v>
      </c>
      <c r="C79" s="334"/>
      <c r="D79" s="334"/>
      <c r="E79" s="16"/>
      <c r="F79" s="16"/>
      <c r="H79" s="23"/>
      <c r="I79" s="263"/>
      <c r="J79" s="263"/>
      <c r="K79" s="263"/>
      <c r="L79" s="263"/>
      <c r="M79" s="24"/>
    </row>
    <row r="80" spans="1:33" ht="15">
      <c r="B80" s="348" t="s">
        <v>416</v>
      </c>
      <c r="C80" s="348"/>
      <c r="D80" s="348"/>
      <c r="E80" s="133"/>
      <c r="F80" s="133"/>
      <c r="H80" s="23"/>
      <c r="I80" s="263"/>
      <c r="J80" s="263"/>
      <c r="K80" s="263"/>
      <c r="L80" s="263"/>
      <c r="M80" s="24"/>
    </row>
    <row r="81" spans="2:13" ht="15" customHeight="1">
      <c r="B81" s="334" t="s">
        <v>151</v>
      </c>
      <c r="C81" s="334"/>
      <c r="D81" s="334"/>
      <c r="E81" s="14"/>
      <c r="F81" s="14"/>
      <c r="H81" s="23"/>
      <c r="I81" s="24"/>
      <c r="J81" s="24"/>
      <c r="K81" s="24"/>
      <c r="L81" s="24"/>
      <c r="M81" s="24"/>
    </row>
    <row r="82" spans="2:13">
      <c r="B82" s="312" t="s">
        <v>148</v>
      </c>
      <c r="C82" s="312"/>
      <c r="D82" s="312"/>
      <c r="E82" s="15"/>
      <c r="F82" s="15"/>
      <c r="H82" s="23"/>
      <c r="I82" s="23"/>
      <c r="J82" s="23"/>
      <c r="K82" s="23"/>
      <c r="L82" s="23"/>
      <c r="M82" s="23"/>
    </row>
    <row r="83" spans="2:13">
      <c r="F83" s="38"/>
      <c r="G83" s="38"/>
    </row>
    <row r="84" spans="2:13" ht="45">
      <c r="B84" s="327" t="s">
        <v>138</v>
      </c>
      <c r="C84" s="329"/>
      <c r="D84" s="40" t="s">
        <v>151</v>
      </c>
      <c r="F84" s="38"/>
      <c r="G84" s="38"/>
    </row>
    <row r="85" spans="2:13">
      <c r="B85" s="425" t="s">
        <v>133</v>
      </c>
      <c r="C85" s="9" t="s">
        <v>10</v>
      </c>
      <c r="D85" s="225">
        <v>3327.1218999999992</v>
      </c>
      <c r="F85" s="38"/>
      <c r="G85" s="38"/>
    </row>
    <row r="86" spans="2:13">
      <c r="B86" s="425"/>
      <c r="C86" s="9" t="s">
        <v>11</v>
      </c>
      <c r="D86" s="225">
        <v>1891.2115200000069</v>
      </c>
      <c r="F86" s="38"/>
      <c r="G86" s="38"/>
    </row>
    <row r="87" spans="2:13">
      <c r="B87" s="425"/>
      <c r="C87" s="9" t="s">
        <v>12</v>
      </c>
      <c r="D87" s="225">
        <v>70.666629999999998</v>
      </c>
      <c r="F87" s="38"/>
      <c r="G87" s="38"/>
    </row>
    <row r="88" spans="2:13">
      <c r="B88" s="425"/>
      <c r="C88" s="9" t="s">
        <v>13</v>
      </c>
      <c r="D88" s="225">
        <v>14.999969999999999</v>
      </c>
      <c r="F88" s="38"/>
      <c r="G88" s="38"/>
    </row>
    <row r="89" spans="2:13">
      <c r="B89" s="425"/>
      <c r="C89" s="9" t="s">
        <v>9</v>
      </c>
      <c r="D89" s="225">
        <v>5304.0000200000131</v>
      </c>
      <c r="F89" s="38"/>
      <c r="G89" s="38"/>
    </row>
    <row r="90" spans="2:13">
      <c r="B90" s="424" t="s">
        <v>134</v>
      </c>
      <c r="C90" s="9" t="s">
        <v>10</v>
      </c>
      <c r="D90" s="224">
        <f>+D85/$D$89</f>
        <v>0.62728542372818297</v>
      </c>
    </row>
    <row r="91" spans="2:13">
      <c r="B91" s="424"/>
      <c r="C91" s="9" t="s">
        <v>11</v>
      </c>
      <c r="D91" s="224">
        <f>+D86/$D$89</f>
        <v>0.35656325657404547</v>
      </c>
    </row>
    <row r="92" spans="2:13">
      <c r="B92" s="424"/>
      <c r="C92" s="9" t="s">
        <v>12</v>
      </c>
      <c r="D92" s="224">
        <f>+D87/$D$89</f>
        <v>1.3323271065900151E-2</v>
      </c>
    </row>
    <row r="93" spans="2:13">
      <c r="B93" s="424"/>
      <c r="C93" s="9" t="s">
        <v>13</v>
      </c>
      <c r="D93" s="224">
        <f>+D88/$D$89</f>
        <v>2.8280486318700963E-3</v>
      </c>
    </row>
    <row r="94" spans="2:13">
      <c r="B94" s="424"/>
      <c r="C94" s="9" t="s">
        <v>9</v>
      </c>
      <c r="D94" s="224">
        <f>+D90+D91+D92+D93</f>
        <v>0.99999999999999867</v>
      </c>
    </row>
    <row r="95" spans="2:13">
      <c r="B95" s="23" t="s">
        <v>140</v>
      </c>
      <c r="H95" s="29"/>
    </row>
    <row r="96" spans="2:13">
      <c r="C96" s="23"/>
      <c r="H96" s="29"/>
    </row>
    <row r="97" spans="2:18">
      <c r="C97" s="23"/>
      <c r="H97" s="29"/>
    </row>
    <row r="98" spans="2:18" ht="15">
      <c r="B98" s="348" t="s">
        <v>135</v>
      </c>
      <c r="C98" s="348"/>
      <c r="D98" s="348"/>
      <c r="E98" s="348"/>
      <c r="F98" s="348"/>
      <c r="G98" s="348"/>
      <c r="H98" s="348"/>
      <c r="I98" s="348"/>
      <c r="J98" s="348"/>
      <c r="K98" s="348"/>
      <c r="L98" s="348"/>
      <c r="M98" s="348"/>
      <c r="N98" s="348"/>
    </row>
    <row r="99" spans="2:18" ht="15">
      <c r="B99" s="348" t="s">
        <v>465</v>
      </c>
      <c r="C99" s="348"/>
      <c r="D99" s="348"/>
      <c r="E99" s="348"/>
      <c r="F99" s="348"/>
      <c r="G99" s="348"/>
      <c r="H99" s="348"/>
      <c r="I99" s="348"/>
      <c r="J99" s="348"/>
      <c r="K99" s="348"/>
      <c r="L99" s="348"/>
      <c r="M99" s="348"/>
      <c r="N99" s="348"/>
    </row>
    <row r="100" spans="2:18" ht="15" customHeight="1">
      <c r="B100" s="334" t="s">
        <v>206</v>
      </c>
      <c r="C100" s="334"/>
      <c r="D100" s="334"/>
      <c r="E100" s="334"/>
      <c r="F100" s="334"/>
      <c r="G100" s="334"/>
      <c r="H100" s="334"/>
      <c r="I100" s="334"/>
      <c r="J100" s="334"/>
      <c r="K100" s="334"/>
      <c r="L100" s="334"/>
      <c r="M100" s="334"/>
      <c r="N100" s="334"/>
    </row>
    <row r="101" spans="2:18">
      <c r="B101" s="312" t="s">
        <v>144</v>
      </c>
      <c r="C101" s="312"/>
      <c r="D101" s="312"/>
      <c r="E101" s="312"/>
      <c r="F101" s="312"/>
      <c r="G101" s="312"/>
      <c r="H101" s="312"/>
      <c r="I101" s="312"/>
      <c r="J101" s="312"/>
      <c r="K101" s="312"/>
      <c r="L101" s="312"/>
      <c r="M101" s="312"/>
      <c r="N101" s="312"/>
    </row>
    <row r="102" spans="2:18">
      <c r="B102" s="44"/>
      <c r="C102" s="6"/>
      <c r="D102" s="6"/>
      <c r="E102" s="6"/>
      <c r="F102" s="6"/>
      <c r="G102" s="6"/>
      <c r="H102" s="6"/>
    </row>
    <row r="103" spans="2:18" ht="14.25" customHeight="1">
      <c r="B103" s="327" t="s">
        <v>138</v>
      </c>
      <c r="C103" s="328"/>
      <c r="D103" s="427" t="s">
        <v>17</v>
      </c>
      <c r="E103" s="428"/>
      <c r="F103" s="429"/>
      <c r="G103" s="427" t="s">
        <v>18</v>
      </c>
      <c r="H103" s="428"/>
      <c r="I103" s="429"/>
      <c r="J103" s="427" t="s">
        <v>19</v>
      </c>
      <c r="K103" s="428"/>
      <c r="L103" s="429"/>
      <c r="M103" s="427" t="s">
        <v>20</v>
      </c>
      <c r="N103" s="428"/>
      <c r="O103" s="429"/>
      <c r="P103" s="427" t="s">
        <v>21</v>
      </c>
      <c r="Q103" s="428"/>
      <c r="R103" s="429"/>
    </row>
    <row r="104" spans="2:18" ht="14.25" customHeight="1">
      <c r="B104" s="327"/>
      <c r="C104" s="328"/>
      <c r="D104" s="47" t="s">
        <v>14</v>
      </c>
      <c r="E104" s="40" t="s">
        <v>15</v>
      </c>
      <c r="F104" s="39" t="s">
        <v>9</v>
      </c>
      <c r="G104" s="47" t="s">
        <v>14</v>
      </c>
      <c r="H104" s="40" t="s">
        <v>15</v>
      </c>
      <c r="I104" s="39" t="s">
        <v>9</v>
      </c>
      <c r="J104" s="47" t="s">
        <v>14</v>
      </c>
      <c r="K104" s="40" t="s">
        <v>15</v>
      </c>
      <c r="L104" s="39" t="s">
        <v>9</v>
      </c>
      <c r="M104" s="47" t="s">
        <v>14</v>
      </c>
      <c r="N104" s="40" t="s">
        <v>15</v>
      </c>
      <c r="O104" s="39" t="s">
        <v>9</v>
      </c>
      <c r="P104" s="47" t="s">
        <v>14</v>
      </c>
      <c r="Q104" s="40" t="s">
        <v>15</v>
      </c>
      <c r="R104" s="39" t="s">
        <v>9</v>
      </c>
    </row>
    <row r="105" spans="2:18">
      <c r="B105" s="425" t="s">
        <v>133</v>
      </c>
      <c r="C105" s="48" t="s">
        <v>10</v>
      </c>
      <c r="D105" s="36">
        <v>859.662760000003</v>
      </c>
      <c r="E105" s="36">
        <v>2467.4591399999963</v>
      </c>
      <c r="F105" s="36">
        <v>3327.1218999999992</v>
      </c>
      <c r="G105" s="36">
        <v>1373.5728899999963</v>
      </c>
      <c r="H105" s="36">
        <v>1953.5490099999963</v>
      </c>
      <c r="I105" s="36">
        <v>3327.1218999999992</v>
      </c>
      <c r="J105" s="36">
        <v>1307.5289999999948</v>
      </c>
      <c r="K105" s="36">
        <v>2019.5928999999958</v>
      </c>
      <c r="L105" s="36">
        <v>3327.1218999999992</v>
      </c>
      <c r="M105" s="36">
        <v>66.54074</v>
      </c>
      <c r="N105" s="36">
        <v>3260.5811599999993</v>
      </c>
      <c r="O105" s="36">
        <v>3327.1218999999992</v>
      </c>
      <c r="P105" s="36">
        <v>731.6756200000026</v>
      </c>
      <c r="Q105" s="36">
        <v>2595.446279999996</v>
      </c>
      <c r="R105" s="36">
        <v>3327.1218999999992</v>
      </c>
    </row>
    <row r="106" spans="2:18">
      <c r="B106" s="425"/>
      <c r="C106" s="49" t="s">
        <v>11</v>
      </c>
      <c r="D106" s="36">
        <v>278.25295999999992</v>
      </c>
      <c r="E106" s="36">
        <v>1612.9585600000021</v>
      </c>
      <c r="F106" s="36">
        <v>1891.2115200000069</v>
      </c>
      <c r="G106" s="36">
        <v>177.84127999999976</v>
      </c>
      <c r="H106" s="36">
        <v>1713.3702400000047</v>
      </c>
      <c r="I106" s="36">
        <v>1891.2115200000069</v>
      </c>
      <c r="J106" s="36">
        <v>174.17095999999975</v>
      </c>
      <c r="K106" s="36">
        <v>1717.0405600000042</v>
      </c>
      <c r="L106" s="36">
        <v>1891.2115200000069</v>
      </c>
      <c r="M106" s="36">
        <v>27.807489999999991</v>
      </c>
      <c r="N106" s="36">
        <v>1863.4040300000065</v>
      </c>
      <c r="O106" s="36">
        <v>1891.2115200000069</v>
      </c>
      <c r="P106" s="36">
        <v>178.89216999999982</v>
      </c>
      <c r="Q106" s="36">
        <v>1712.3193500000048</v>
      </c>
      <c r="R106" s="36">
        <v>1891.2115200000069</v>
      </c>
    </row>
    <row r="107" spans="2:18">
      <c r="B107" s="425"/>
      <c r="C107" s="48" t="s">
        <v>12</v>
      </c>
      <c r="D107" s="36">
        <v>8.3333200000000005</v>
      </c>
      <c r="E107" s="36">
        <v>62.333310000000012</v>
      </c>
      <c r="F107" s="36">
        <v>70.666629999999998</v>
      </c>
      <c r="G107" s="36">
        <v>0</v>
      </c>
      <c r="H107" s="36">
        <v>70.666629999999998</v>
      </c>
      <c r="I107" s="36">
        <v>70.666629999999998</v>
      </c>
      <c r="J107" s="36">
        <v>2.6666599999999998</v>
      </c>
      <c r="K107" s="36">
        <v>67.99996999999999</v>
      </c>
      <c r="L107" s="36">
        <v>70.666629999999998</v>
      </c>
      <c r="M107" s="36">
        <v>0</v>
      </c>
      <c r="N107" s="36">
        <v>70.666629999999998</v>
      </c>
      <c r="O107" s="36">
        <v>70.666629999999998</v>
      </c>
      <c r="P107" s="36">
        <v>0</v>
      </c>
      <c r="Q107" s="36">
        <v>70.666629999999998</v>
      </c>
      <c r="R107" s="36">
        <v>70.666629999999998</v>
      </c>
    </row>
    <row r="108" spans="2:18">
      <c r="B108" s="425"/>
      <c r="C108" s="49" t="s">
        <v>13</v>
      </c>
      <c r="D108" s="36">
        <v>3.2857099999999999</v>
      </c>
      <c r="E108" s="36">
        <v>11.714259999999999</v>
      </c>
      <c r="F108" s="36">
        <v>14.999969999999999</v>
      </c>
      <c r="G108" s="36">
        <v>1.2857099999999999</v>
      </c>
      <c r="H108" s="36">
        <v>13.714259999999999</v>
      </c>
      <c r="I108" s="36">
        <v>14.999969999999999</v>
      </c>
      <c r="J108" s="36">
        <v>3.2857099999999999</v>
      </c>
      <c r="K108" s="36">
        <v>11.714259999999999</v>
      </c>
      <c r="L108" s="36">
        <v>14.999969999999999</v>
      </c>
      <c r="M108" s="36">
        <v>1.2857099999999999</v>
      </c>
      <c r="N108" s="36">
        <v>13.714259999999999</v>
      </c>
      <c r="O108" s="36">
        <v>14.999969999999999</v>
      </c>
      <c r="P108" s="36">
        <v>5.2857099999999999</v>
      </c>
      <c r="Q108" s="36">
        <v>9.7142599999999995</v>
      </c>
      <c r="R108" s="36">
        <v>14.999969999999999</v>
      </c>
    </row>
    <row r="109" spans="2:18">
      <c r="B109" s="425"/>
      <c r="C109" s="48" t="s">
        <v>9</v>
      </c>
      <c r="D109" s="36">
        <v>1149.5347500000018</v>
      </c>
      <c r="E109" s="36">
        <v>4154.4652699999979</v>
      </c>
      <c r="F109" s="36">
        <v>5304.0000200000131</v>
      </c>
      <c r="G109" s="36">
        <v>1552.6998799999985</v>
      </c>
      <c r="H109" s="36">
        <v>3751.3001399999912</v>
      </c>
      <c r="I109" s="36">
        <v>5304.0000200000131</v>
      </c>
      <c r="J109" s="36">
        <v>1487.6523299999978</v>
      </c>
      <c r="K109" s="36">
        <v>3816.3476899999887</v>
      </c>
      <c r="L109" s="36">
        <v>5304.0000200000131</v>
      </c>
      <c r="M109" s="36">
        <v>95.633939999999996</v>
      </c>
      <c r="N109" s="36">
        <v>5208.3660800000107</v>
      </c>
      <c r="O109" s="36">
        <v>5304.0000200000131</v>
      </c>
      <c r="P109" s="36">
        <v>915.85350000000221</v>
      </c>
      <c r="Q109" s="36">
        <v>4388.1465200000084</v>
      </c>
      <c r="R109" s="36">
        <v>5304.0000200000131</v>
      </c>
    </row>
    <row r="110" spans="2:18">
      <c r="B110" s="424" t="s">
        <v>134</v>
      </c>
      <c r="C110" s="49" t="s">
        <v>10</v>
      </c>
      <c r="D110" s="50">
        <f>+D105/$D$109</f>
        <v>0.747835382966893</v>
      </c>
      <c r="E110" s="50">
        <f>+E105/$E$109</f>
        <v>0.5939294180211061</v>
      </c>
      <c r="F110" s="50">
        <f>+F105/$F$109</f>
        <v>0.62728542372818297</v>
      </c>
      <c r="G110" s="50">
        <f>+G105/$G$109</f>
        <v>0.88463514919573349</v>
      </c>
      <c r="H110" s="50">
        <f>+H105/$H$109</f>
        <v>0.52076585106303996</v>
      </c>
      <c r="I110" s="50">
        <f>+I105/$I$109</f>
        <v>0.62728542372818297</v>
      </c>
      <c r="J110" s="50">
        <f>+J105/$J$109</f>
        <v>0.87892108500915445</v>
      </c>
      <c r="K110" s="50">
        <f>+K105/$K$109</f>
        <v>0.52919520548192023</v>
      </c>
      <c r="L110" s="50">
        <f>+L105/$L$109</f>
        <v>0.62728542372818297</v>
      </c>
      <c r="M110" s="50">
        <f>+M105/$M$109</f>
        <v>0.69578582666363009</v>
      </c>
      <c r="N110" s="50">
        <f>+N105/$N$109</f>
        <v>0.62602764665881405</v>
      </c>
      <c r="O110" s="50">
        <f>+O105/$O$109</f>
        <v>0.62728542372818297</v>
      </c>
      <c r="P110" s="50">
        <f>+P105/$P$109</f>
        <v>0.79890028263253987</v>
      </c>
      <c r="Q110" s="50">
        <f>+Q105/$Q$109</f>
        <v>0.59146755199960621</v>
      </c>
      <c r="R110" s="50">
        <f>+R105/$R$109</f>
        <v>0.62728542372818297</v>
      </c>
    </row>
    <row r="111" spans="2:18">
      <c r="B111" s="424"/>
      <c r="C111" s="48" t="s">
        <v>11</v>
      </c>
      <c r="D111" s="50">
        <f>+D106/$D$109</f>
        <v>0.24205702350450864</v>
      </c>
      <c r="E111" s="50">
        <f>+E106/$E$109</f>
        <v>0.38824697167344546</v>
      </c>
      <c r="F111" s="50">
        <f>+F106/$F$109</f>
        <v>0.35656325657404547</v>
      </c>
      <c r="G111" s="50">
        <f>+G106/$G$109</f>
        <v>0.11453680282373689</v>
      </c>
      <c r="H111" s="50">
        <f>+H106/$H$109</f>
        <v>0.4567403769510186</v>
      </c>
      <c r="I111" s="50">
        <f>+I106/$I$109</f>
        <v>0.35656325657404547</v>
      </c>
      <c r="J111" s="50">
        <f>+J106/$J$109</f>
        <v>0.11707773146162451</v>
      </c>
      <c r="K111" s="50">
        <f>+K106/$K$109</f>
        <v>0.4499172243921018</v>
      </c>
      <c r="L111" s="50">
        <f>+L106/$L$109</f>
        <v>0.35656325657404547</v>
      </c>
      <c r="M111" s="50">
        <f>+M106/$M$109</f>
        <v>0.29077009689237932</v>
      </c>
      <c r="N111" s="50">
        <f>+N106/$N$109</f>
        <v>0.35777132432288683</v>
      </c>
      <c r="O111" s="50">
        <f>+O106/$O$109</f>
        <v>0.35656325657404547</v>
      </c>
      <c r="P111" s="50">
        <f>+P106/$P$109</f>
        <v>0.1953283685654959</v>
      </c>
      <c r="Q111" s="50">
        <f>+Q106/$Q$109</f>
        <v>0.39021471644023442</v>
      </c>
      <c r="R111" s="50">
        <f>+R106/$R$109</f>
        <v>0.35656325657404547</v>
      </c>
    </row>
    <row r="112" spans="2:18">
      <c r="B112" s="424"/>
      <c r="C112" s="49" t="s">
        <v>12</v>
      </c>
      <c r="D112" s="50">
        <f>+D107/$D$109</f>
        <v>7.2492980312252302E-3</v>
      </c>
      <c r="E112" s="50">
        <f>+E107/$E$109</f>
        <v>1.5003930939107367E-2</v>
      </c>
      <c r="F112" s="50">
        <f>+F107/$F$109</f>
        <v>1.3323271065900151E-2</v>
      </c>
      <c r="G112" s="50">
        <f>+G107/$G$109</f>
        <v>0</v>
      </c>
      <c r="H112" s="50">
        <f>+H107/$H$109</f>
        <v>1.8837903490175053E-2</v>
      </c>
      <c r="I112" s="50">
        <f>+I107/$I$109</f>
        <v>1.3323271065900151E-2</v>
      </c>
      <c r="J112" s="50">
        <f>+J107/$J$109</f>
        <v>1.7925290380179108E-3</v>
      </c>
      <c r="K112" s="50">
        <f>+K107/$K$109</f>
        <v>1.7818075165997309E-2</v>
      </c>
      <c r="L112" s="50">
        <f>+L107/$L$109</f>
        <v>1.3323271065900151E-2</v>
      </c>
      <c r="M112" s="50">
        <f>+M107/$M$109</f>
        <v>0</v>
      </c>
      <c r="N112" s="50">
        <f>+N107/$N$109</f>
        <v>1.3567907653680105E-2</v>
      </c>
      <c r="O112" s="50">
        <f>+O107/$O$109</f>
        <v>1.3323271065900151E-2</v>
      </c>
      <c r="P112" s="50">
        <f>+P107/$P$109</f>
        <v>0</v>
      </c>
      <c r="Q112" s="50">
        <f>+Q107/$Q$109</f>
        <v>1.6103981414002527E-2</v>
      </c>
      <c r="R112" s="50">
        <f>+R107/$R$109</f>
        <v>1.3323271065900151E-2</v>
      </c>
    </row>
    <row r="113" spans="2:18">
      <c r="B113" s="424"/>
      <c r="C113" s="48" t="s">
        <v>13</v>
      </c>
      <c r="D113" s="50">
        <f>+D108/$D$109</f>
        <v>2.8582954973740415E-3</v>
      </c>
      <c r="E113" s="50">
        <f>+E108/$E$109</f>
        <v>2.8196793663411717E-3</v>
      </c>
      <c r="F113" s="50">
        <f>+F108/$F$109</f>
        <v>2.8280486318700963E-3</v>
      </c>
      <c r="G113" s="50">
        <f>+G108/$G$109</f>
        <v>8.2804798052795695E-4</v>
      </c>
      <c r="H113" s="50">
        <f>+H108/$H$109</f>
        <v>3.6558684957690513E-3</v>
      </c>
      <c r="I113" s="50">
        <f>+I108/$I$109</f>
        <v>2.8280486318700963E-3</v>
      </c>
      <c r="J113" s="50">
        <f>+J108/$J$109</f>
        <v>2.2086544912009141E-3</v>
      </c>
      <c r="K113" s="50">
        <f>+K108/$K$109</f>
        <v>3.0694949599835947E-3</v>
      </c>
      <c r="L113" s="50">
        <f>+L108/$L$109</f>
        <v>2.8280486318700963E-3</v>
      </c>
      <c r="M113" s="50">
        <f>+M108/$M$109</f>
        <v>1.3444076443990491E-2</v>
      </c>
      <c r="N113" s="50">
        <f>+N108/$N$109</f>
        <v>2.6331213646180514E-3</v>
      </c>
      <c r="O113" s="50">
        <f>+O108/$O$109</f>
        <v>2.8280486318700963E-3</v>
      </c>
      <c r="P113" s="50">
        <f>+P108/$P$109</f>
        <v>5.7713488019644921E-3</v>
      </c>
      <c r="Q113" s="50">
        <f>+Q108/$Q$109</f>
        <v>2.2137501461550971E-3</v>
      </c>
      <c r="R113" s="50">
        <f>+R108/$R$109</f>
        <v>2.8280486318700963E-3</v>
      </c>
    </row>
    <row r="114" spans="2:18">
      <c r="B114" s="424"/>
      <c r="C114" s="49" t="s">
        <v>9</v>
      </c>
      <c r="D114" s="50">
        <f>+D109/$D$109</f>
        <v>1</v>
      </c>
      <c r="E114" s="50">
        <f>+E109/$E$109</f>
        <v>1</v>
      </c>
      <c r="F114" s="50">
        <f>+F109/$F$109</f>
        <v>1</v>
      </c>
      <c r="G114" s="50">
        <f>+G109/$G$109</f>
        <v>1</v>
      </c>
      <c r="H114" s="50">
        <f>+H109/$H$109</f>
        <v>1</v>
      </c>
      <c r="I114" s="50">
        <f>+I109/$I$109</f>
        <v>1</v>
      </c>
      <c r="J114" s="50">
        <f>+J109/$J$109</f>
        <v>1</v>
      </c>
      <c r="K114" s="50">
        <f>+K109/$K$109</f>
        <v>1</v>
      </c>
      <c r="L114" s="50">
        <f>+L109/$L$109</f>
        <v>1</v>
      </c>
      <c r="M114" s="50">
        <f>+M109/$M$109</f>
        <v>1</v>
      </c>
      <c r="N114" s="50">
        <f>+N109/$N$109</f>
        <v>1</v>
      </c>
      <c r="O114" s="50">
        <f>+O109/$O$109</f>
        <v>1</v>
      </c>
      <c r="P114" s="50">
        <f>+P109/$P$109</f>
        <v>1</v>
      </c>
      <c r="Q114" s="50">
        <f>+Q109/$Q$109</f>
        <v>1</v>
      </c>
      <c r="R114" s="50">
        <f>+R109/$R$109</f>
        <v>1</v>
      </c>
    </row>
    <row r="115" spans="2:18">
      <c r="B115" s="23" t="s">
        <v>140</v>
      </c>
      <c r="H115" s="29"/>
    </row>
    <row r="118" spans="2:18" ht="15">
      <c r="B118" s="348" t="s">
        <v>135</v>
      </c>
      <c r="C118" s="348"/>
      <c r="D118" s="348"/>
      <c r="E118" s="348"/>
      <c r="F118" s="348"/>
      <c r="G118" s="16"/>
      <c r="H118" s="16"/>
    </row>
    <row r="119" spans="2:18" ht="15">
      <c r="B119" s="348" t="s">
        <v>465</v>
      </c>
      <c r="C119" s="348"/>
      <c r="D119" s="348"/>
      <c r="E119" s="348"/>
      <c r="F119" s="348"/>
      <c r="G119" s="133"/>
      <c r="H119" s="133"/>
    </row>
    <row r="120" spans="2:18" ht="15" customHeight="1">
      <c r="B120" s="334" t="s">
        <v>206</v>
      </c>
      <c r="C120" s="334"/>
      <c r="D120" s="334"/>
      <c r="E120" s="334"/>
      <c r="F120" s="334"/>
      <c r="G120" s="14"/>
      <c r="H120" s="14"/>
    </row>
    <row r="121" spans="2:18">
      <c r="B121" s="312" t="s">
        <v>246</v>
      </c>
      <c r="C121" s="312"/>
      <c r="D121" s="312"/>
      <c r="E121" s="312"/>
      <c r="F121" s="312"/>
      <c r="G121" s="15"/>
      <c r="H121" s="15"/>
    </row>
    <row r="123" spans="2:18" ht="18" hidden="1" customHeight="1"/>
    <row r="124" spans="2:18" s="51" customFormat="1" ht="53.25" customHeight="1">
      <c r="B124" s="327" t="s">
        <v>138</v>
      </c>
      <c r="C124" s="328"/>
      <c r="D124" s="427" t="s">
        <v>213</v>
      </c>
      <c r="E124" s="428"/>
      <c r="F124" s="429"/>
    </row>
    <row r="125" spans="2:18" ht="15.95" customHeight="1">
      <c r="B125" s="327"/>
      <c r="C125" s="328"/>
      <c r="D125" s="46" t="s">
        <v>14</v>
      </c>
      <c r="E125" s="46" t="s">
        <v>15</v>
      </c>
      <c r="F125" s="57" t="s">
        <v>9</v>
      </c>
    </row>
    <row r="126" spans="2:18" ht="15.95" customHeight="1">
      <c r="B126" s="425" t="s">
        <v>133</v>
      </c>
      <c r="C126" s="48" t="s">
        <v>10</v>
      </c>
      <c r="D126" s="52">
        <v>1527.2333599999954</v>
      </c>
      <c r="E126" s="52">
        <v>1799.8885399999951</v>
      </c>
      <c r="F126" s="52">
        <v>3327.1218999999992</v>
      </c>
    </row>
    <row r="127" spans="2:18" ht="15.95" customHeight="1">
      <c r="B127" s="425"/>
      <c r="C127" s="49" t="s">
        <v>11</v>
      </c>
      <c r="D127" s="58">
        <v>311.79147000000006</v>
      </c>
      <c r="E127" s="58">
        <v>1579.4200500000024</v>
      </c>
      <c r="F127" s="58">
        <v>1891.2115200000069</v>
      </c>
    </row>
    <row r="128" spans="2:18" ht="15.95" customHeight="1">
      <c r="B128" s="425"/>
      <c r="C128" s="48" t="s">
        <v>12</v>
      </c>
      <c r="D128" s="52">
        <v>25.833320000000001</v>
      </c>
      <c r="E128" s="52">
        <v>44.833309999999997</v>
      </c>
      <c r="F128" s="52">
        <v>70.666629999999998</v>
      </c>
    </row>
    <row r="129" spans="2:8" ht="15.95" customHeight="1">
      <c r="B129" s="425"/>
      <c r="C129" s="49" t="s">
        <v>13</v>
      </c>
      <c r="D129" s="58">
        <v>8.5714199999999998</v>
      </c>
      <c r="E129" s="58">
        <v>6.4285499999999995</v>
      </c>
      <c r="F129" s="58">
        <v>14.999969999999999</v>
      </c>
    </row>
    <row r="130" spans="2:8" ht="15.95" customHeight="1">
      <c r="B130" s="425"/>
      <c r="C130" s="48" t="s">
        <v>9</v>
      </c>
      <c r="D130" s="52">
        <f>SUM(D126:D129)</f>
        <v>1873.4295699999955</v>
      </c>
      <c r="E130" s="52">
        <v>3430.5704499999902</v>
      </c>
      <c r="F130" s="52">
        <v>5304.0000200000131</v>
      </c>
    </row>
    <row r="131" spans="2:8">
      <c r="B131" s="424" t="s">
        <v>134</v>
      </c>
      <c r="C131" s="49" t="s">
        <v>10</v>
      </c>
      <c r="D131" s="59">
        <f>+D126/$D$130</f>
        <v>0.81520724582136228</v>
      </c>
      <c r="E131" s="59">
        <f>+E126/$E$130</f>
        <v>0.52466158798750229</v>
      </c>
      <c r="F131" s="59">
        <f>+F126/$F$130</f>
        <v>0.62728542372818297</v>
      </c>
    </row>
    <row r="132" spans="2:8">
      <c r="B132" s="424"/>
      <c r="C132" s="48" t="s">
        <v>11</v>
      </c>
      <c r="D132" s="71">
        <f>+D127/$D$130</f>
        <v>0.16642817802859855</v>
      </c>
      <c r="E132" s="71">
        <f>+E127/$E$130</f>
        <v>0.46039574846801556</v>
      </c>
      <c r="F132" s="71">
        <f>+F127/$F$130</f>
        <v>0.35656325657404547</v>
      </c>
    </row>
    <row r="133" spans="2:8">
      <c r="B133" s="424"/>
      <c r="C133" s="49" t="s">
        <v>12</v>
      </c>
      <c r="D133" s="70">
        <f>+D128/$D$130</f>
        <v>1.3789320086369761E-2</v>
      </c>
      <c r="E133" s="70">
        <f>+E128/$E$130</f>
        <v>1.306876236866091E-2</v>
      </c>
      <c r="F133" s="70">
        <f>+F128/$F$130</f>
        <v>1.3323271065900151E-2</v>
      </c>
    </row>
    <row r="134" spans="2:8">
      <c r="B134" s="424"/>
      <c r="C134" s="48" t="s">
        <v>13</v>
      </c>
      <c r="D134" s="71">
        <f>+D129/$D$130</f>
        <v>4.5752560636693803E-3</v>
      </c>
      <c r="E134" s="71">
        <f>+E129/$E$130</f>
        <v>1.8739011758234021E-3</v>
      </c>
      <c r="F134" s="71">
        <f>+F129/$F$130</f>
        <v>2.8280486318700963E-3</v>
      </c>
    </row>
    <row r="135" spans="2:8">
      <c r="B135" s="424"/>
      <c r="C135" s="49" t="s">
        <v>9</v>
      </c>
      <c r="D135" s="70">
        <f>+D130/$D$130</f>
        <v>1</v>
      </c>
      <c r="E135" s="70">
        <f>+E130/$E$130</f>
        <v>1</v>
      </c>
      <c r="F135" s="70">
        <f>+F130/$F$130</f>
        <v>1</v>
      </c>
    </row>
    <row r="136" spans="2:8">
      <c r="B136" s="23" t="s">
        <v>140</v>
      </c>
      <c r="H136" s="29"/>
    </row>
    <row r="137" spans="2:8">
      <c r="C137" s="23"/>
      <c r="H137" s="29"/>
    </row>
    <row r="138" spans="2:8">
      <c r="C138" s="23"/>
      <c r="H138" s="29"/>
    </row>
    <row r="139" spans="2:8" ht="15">
      <c r="B139" s="348" t="s">
        <v>135</v>
      </c>
      <c r="C139" s="348"/>
      <c r="D139" s="348"/>
      <c r="E139" s="348"/>
      <c r="F139" s="348"/>
      <c r="G139" s="348"/>
      <c r="H139" s="348"/>
    </row>
    <row r="140" spans="2:8" ht="15" customHeight="1">
      <c r="B140" s="334" t="s">
        <v>465</v>
      </c>
      <c r="C140" s="334"/>
      <c r="D140" s="334"/>
      <c r="E140" s="334"/>
      <c r="F140" s="334"/>
      <c r="G140" s="334"/>
      <c r="H140" s="334"/>
    </row>
    <row r="141" spans="2:8" ht="15" customHeight="1">
      <c r="B141" s="334" t="s">
        <v>215</v>
      </c>
      <c r="C141" s="334"/>
      <c r="D141" s="334"/>
      <c r="E141" s="334"/>
      <c r="F141" s="334"/>
      <c r="G141" s="334"/>
      <c r="H141" s="334"/>
    </row>
    <row r="142" spans="2:8">
      <c r="B142" s="312" t="s">
        <v>144</v>
      </c>
      <c r="C142" s="312"/>
      <c r="D142" s="312"/>
      <c r="E142" s="312"/>
      <c r="F142" s="312"/>
      <c r="G142" s="312"/>
      <c r="H142" s="312"/>
    </row>
    <row r="144" spans="2:8" ht="15">
      <c r="B144" s="432" t="s">
        <v>138</v>
      </c>
      <c r="C144" s="433"/>
      <c r="D144" s="89" t="s">
        <v>383</v>
      </c>
      <c r="E144" s="89" t="s">
        <v>269</v>
      </c>
      <c r="F144" s="89" t="s">
        <v>440</v>
      </c>
      <c r="G144" s="89" t="s">
        <v>385</v>
      </c>
      <c r="H144" s="89" t="s">
        <v>9</v>
      </c>
    </row>
    <row r="145" spans="2:8">
      <c r="B145" s="425" t="s">
        <v>133</v>
      </c>
      <c r="C145" s="8" t="s">
        <v>10</v>
      </c>
      <c r="D145" s="226">
        <v>1</v>
      </c>
      <c r="E145" s="226">
        <v>71.800573107946576</v>
      </c>
      <c r="F145" s="226">
        <v>4337</v>
      </c>
      <c r="G145" s="226">
        <v>238889.25922000007</v>
      </c>
      <c r="H145" s="227">
        <v>3327.1218999999992</v>
      </c>
    </row>
    <row r="146" spans="2:8">
      <c r="B146" s="425"/>
      <c r="C146" s="8" t="s">
        <v>11</v>
      </c>
      <c r="D146" s="226">
        <v>1</v>
      </c>
      <c r="E146" s="226">
        <v>93.122030374476523</v>
      </c>
      <c r="F146" s="226">
        <v>5702</v>
      </c>
      <c r="G146" s="226">
        <v>176113.45661000055</v>
      </c>
      <c r="H146" s="227">
        <v>1891.2115200000069</v>
      </c>
    </row>
    <row r="147" spans="2:8">
      <c r="B147" s="425"/>
      <c r="C147" s="8" t="s">
        <v>12</v>
      </c>
      <c r="D147" s="226">
        <v>10</v>
      </c>
      <c r="E147" s="226">
        <v>25.84434024942183</v>
      </c>
      <c r="F147" s="226">
        <v>132</v>
      </c>
      <c r="G147" s="226">
        <v>1826.3324300000002</v>
      </c>
      <c r="H147" s="227">
        <v>70.666629999999998</v>
      </c>
    </row>
    <row r="148" spans="2:8">
      <c r="B148" s="425"/>
      <c r="C148" s="8" t="s">
        <v>13</v>
      </c>
      <c r="D148" s="226">
        <v>10</v>
      </c>
      <c r="E148" s="226">
        <v>17.923802514271696</v>
      </c>
      <c r="F148" s="226">
        <v>57</v>
      </c>
      <c r="G148" s="226">
        <v>268.85649999999998</v>
      </c>
      <c r="H148" s="227">
        <v>14.999969999999999</v>
      </c>
    </row>
    <row r="149" spans="2:8">
      <c r="B149" s="425"/>
      <c r="C149" s="8" t="s">
        <v>9</v>
      </c>
      <c r="D149" s="226">
        <v>1</v>
      </c>
      <c r="E149" s="226">
        <v>78.638367870895991</v>
      </c>
      <c r="F149" s="226">
        <v>5702</v>
      </c>
      <c r="G149" s="226">
        <v>417097.9047600007</v>
      </c>
      <c r="H149" s="227">
        <v>5304.0000200000131</v>
      </c>
    </row>
    <row r="150" spans="2:8">
      <c r="B150" s="66" t="s">
        <v>140</v>
      </c>
      <c r="D150" s="67"/>
      <c r="E150" s="67"/>
      <c r="F150" s="67"/>
      <c r="G150" s="67"/>
      <c r="H150" s="29"/>
    </row>
    <row r="151" spans="2:8">
      <c r="B151" s="68"/>
      <c r="C151" s="66"/>
      <c r="D151" s="67"/>
      <c r="E151" s="67"/>
      <c r="F151" s="67"/>
      <c r="G151" s="67"/>
      <c r="H151" s="29"/>
    </row>
    <row r="152" spans="2:8">
      <c r="B152" s="68"/>
      <c r="C152" s="66"/>
      <c r="D152" s="67"/>
      <c r="E152" s="67"/>
      <c r="F152" s="67"/>
      <c r="G152" s="67"/>
      <c r="H152" s="29"/>
    </row>
    <row r="153" spans="2:8" ht="15">
      <c r="B153" s="348" t="s">
        <v>135</v>
      </c>
      <c r="C153" s="348"/>
      <c r="D153" s="348"/>
      <c r="E153" s="348"/>
      <c r="F153" s="348"/>
      <c r="G153" s="348"/>
      <c r="H153" s="16"/>
    </row>
    <row r="154" spans="2:8" ht="15">
      <c r="B154" s="348" t="s">
        <v>466</v>
      </c>
      <c r="C154" s="348"/>
      <c r="D154" s="348"/>
      <c r="E154" s="348"/>
      <c r="F154" s="348"/>
      <c r="G154" s="348"/>
      <c r="H154" s="16"/>
    </row>
    <row r="155" spans="2:8" ht="15" customHeight="1">
      <c r="B155" s="334" t="s">
        <v>221</v>
      </c>
      <c r="C155" s="334"/>
      <c r="D155" s="334"/>
      <c r="E155" s="334"/>
      <c r="F155" s="334"/>
      <c r="G155" s="334"/>
      <c r="H155" s="14"/>
    </row>
    <row r="156" spans="2:8">
      <c r="B156" s="312" t="s">
        <v>144</v>
      </c>
      <c r="C156" s="312"/>
      <c r="D156" s="312"/>
      <c r="E156" s="312"/>
      <c r="F156" s="312"/>
      <c r="G156" s="312"/>
      <c r="H156" s="15"/>
    </row>
    <row r="158" spans="2:8" ht="60">
      <c r="B158" s="327" t="s">
        <v>138</v>
      </c>
      <c r="C158" s="328"/>
      <c r="D158" s="40" t="s">
        <v>217</v>
      </c>
      <c r="E158" s="40" t="s">
        <v>218</v>
      </c>
      <c r="F158" s="40" t="s">
        <v>219</v>
      </c>
      <c r="G158" s="39" t="s">
        <v>220</v>
      </c>
    </row>
    <row r="159" spans="2:8">
      <c r="B159" s="425" t="s">
        <v>133</v>
      </c>
      <c r="C159" s="48" t="s">
        <v>10</v>
      </c>
      <c r="D159" s="52">
        <v>657.74847000000261</v>
      </c>
      <c r="E159" s="52">
        <v>149.61545999999984</v>
      </c>
      <c r="F159" s="52">
        <v>1838.8501599999936</v>
      </c>
      <c r="G159" s="52">
        <v>1520.1117399999982</v>
      </c>
    </row>
    <row r="160" spans="2:8">
      <c r="B160" s="425"/>
      <c r="C160" s="49" t="s">
        <v>11</v>
      </c>
      <c r="D160" s="58">
        <v>253.95596999999941</v>
      </c>
      <c r="E160" s="58">
        <v>236.71045999999947</v>
      </c>
      <c r="F160" s="58">
        <v>340.31943000000047</v>
      </c>
      <c r="G160" s="58">
        <v>188.1562799999997</v>
      </c>
    </row>
    <row r="161" spans="2:8">
      <c r="B161" s="425"/>
      <c r="C161" s="48" t="s">
        <v>12</v>
      </c>
      <c r="D161" s="52">
        <v>1</v>
      </c>
      <c r="E161" s="52">
        <v>2.3333300000000001</v>
      </c>
      <c r="F161" s="52">
        <v>50.499970000000005</v>
      </c>
      <c r="G161" s="52">
        <v>50.499970000000005</v>
      </c>
    </row>
    <row r="162" spans="2:8">
      <c r="B162" s="425"/>
      <c r="C162" s="49" t="s">
        <v>13</v>
      </c>
      <c r="D162" s="58">
        <v>2.5714199999999998</v>
      </c>
      <c r="E162" s="58">
        <v>2</v>
      </c>
      <c r="F162" s="58">
        <v>5.8571299999999997</v>
      </c>
      <c r="G162" s="58">
        <v>4.5714199999999998</v>
      </c>
    </row>
    <row r="163" spans="2:8">
      <c r="B163" s="425"/>
      <c r="C163" s="48" t="s">
        <v>9</v>
      </c>
      <c r="D163" s="52">
        <v>915.27586000000292</v>
      </c>
      <c r="E163" s="52">
        <v>390.65925000000072</v>
      </c>
      <c r="F163" s="52">
        <v>2235.5266899999942</v>
      </c>
      <c r="G163" s="52">
        <v>1763.3394099999996</v>
      </c>
    </row>
    <row r="164" spans="2:8">
      <c r="B164" s="424" t="s">
        <v>134</v>
      </c>
      <c r="C164" s="49" t="s">
        <v>10</v>
      </c>
      <c r="D164" s="59">
        <f>+D159/$D$163</f>
        <v>0.71863412851290598</v>
      </c>
      <c r="E164" s="59">
        <f>+E159/$E$163</f>
        <v>0.38298199773843716</v>
      </c>
      <c r="F164" s="59">
        <f>+F159/$F$163</f>
        <v>0.82255790916099436</v>
      </c>
      <c r="G164" s="59">
        <f>+G159/$G$163</f>
        <v>0.86206417855765982</v>
      </c>
    </row>
    <row r="165" spans="2:8">
      <c r="B165" s="424"/>
      <c r="C165" s="48" t="s">
        <v>11</v>
      </c>
      <c r="D165" s="60">
        <f>+D160/$D$163</f>
        <v>0.27746385663443435</v>
      </c>
      <c r="E165" s="60">
        <f>+E160/$E$163</f>
        <v>0.60592565003900212</v>
      </c>
      <c r="F165" s="60">
        <f>+F160/$F$163</f>
        <v>0.15223232696005135</v>
      </c>
      <c r="G165" s="60">
        <f>+G160/$G$163</f>
        <v>0.10670451697101226</v>
      </c>
    </row>
    <row r="166" spans="2:8">
      <c r="B166" s="424"/>
      <c r="C166" s="49" t="s">
        <v>12</v>
      </c>
      <c r="D166" s="59">
        <f>+D161/$D$163</f>
        <v>1.0925667809047175E-3</v>
      </c>
      <c r="E166" s="59">
        <f>+E161/$E$163</f>
        <v>5.9728011047991206E-3</v>
      </c>
      <c r="F166" s="59">
        <f>+F161/$F$163</f>
        <v>2.2589741480563641E-2</v>
      </c>
      <c r="G166" s="59">
        <f>+G161/$G$163</f>
        <v>2.8638825692666858E-2</v>
      </c>
    </row>
    <row r="167" spans="2:8">
      <c r="B167" s="424"/>
      <c r="C167" s="48" t="s">
        <v>13</v>
      </c>
      <c r="D167" s="60">
        <f>+D162/$D$163</f>
        <v>2.8094480717540081E-3</v>
      </c>
      <c r="E167" s="60">
        <f>+E162/$E$163</f>
        <v>5.1195511177579856E-3</v>
      </c>
      <c r="F167" s="60">
        <f>+F162/$F$163</f>
        <v>2.620022398390607E-3</v>
      </c>
      <c r="G167" s="60">
        <f>+G162/$G$163</f>
        <v>2.5924787786600883E-3</v>
      </c>
    </row>
    <row r="168" spans="2:8">
      <c r="B168" s="424"/>
      <c r="C168" s="49" t="s">
        <v>9</v>
      </c>
      <c r="D168" s="59">
        <f>SUM(D164:D167)</f>
        <v>0.99999999999999911</v>
      </c>
      <c r="E168" s="59">
        <f>SUM(E164:E167)</f>
        <v>0.99999999999999634</v>
      </c>
      <c r="F168" s="59">
        <f>SUM(F164:F167)</f>
        <v>0.99999999999999989</v>
      </c>
      <c r="G168" s="59">
        <f>SUM(G164:G167)</f>
        <v>0.999999999999999</v>
      </c>
    </row>
    <row r="169" spans="2:8">
      <c r="B169" s="23" t="s">
        <v>140</v>
      </c>
      <c r="H169" s="29"/>
    </row>
    <row r="172" spans="2:8" ht="17.25" customHeight="1">
      <c r="B172" s="348" t="s">
        <v>135</v>
      </c>
      <c r="C172" s="348"/>
      <c r="D172" s="348"/>
      <c r="E172" s="348"/>
      <c r="F172" s="348"/>
      <c r="G172" s="16"/>
      <c r="H172" s="16"/>
    </row>
    <row r="173" spans="2:8" ht="17.25" customHeight="1">
      <c r="B173" s="348" t="s">
        <v>419</v>
      </c>
      <c r="C173" s="348"/>
      <c r="D173" s="348"/>
      <c r="E173" s="348"/>
      <c r="F173" s="348"/>
      <c r="G173" s="133"/>
      <c r="H173" s="133"/>
    </row>
    <row r="174" spans="2:8" ht="17.25" customHeight="1">
      <c r="B174" s="334" t="s">
        <v>222</v>
      </c>
      <c r="C174" s="334"/>
      <c r="D174" s="334"/>
      <c r="E174" s="334"/>
      <c r="F174" s="334"/>
      <c r="G174" s="14"/>
      <c r="H174" s="14"/>
    </row>
    <row r="175" spans="2:8" ht="17.25" customHeight="1">
      <c r="B175" s="312" t="s">
        <v>144</v>
      </c>
      <c r="C175" s="312"/>
      <c r="D175" s="312"/>
      <c r="E175" s="312"/>
      <c r="F175" s="312"/>
      <c r="G175" s="15"/>
      <c r="H175" s="15"/>
    </row>
    <row r="176" spans="2:8" ht="17.25" customHeight="1">
      <c r="D176" s="6"/>
      <c r="E176" s="6"/>
      <c r="F176" s="6"/>
      <c r="G176" s="6"/>
      <c r="H176" s="6"/>
    </row>
    <row r="177" spans="2:8" ht="30" customHeight="1">
      <c r="B177" s="327" t="s">
        <v>138</v>
      </c>
      <c r="C177" s="328"/>
      <c r="D177" s="28" t="s">
        <v>14</v>
      </c>
      <c r="E177" s="28" t="s">
        <v>15</v>
      </c>
      <c r="F177" s="28" t="s">
        <v>9</v>
      </c>
    </row>
    <row r="178" spans="2:8">
      <c r="B178" s="425" t="s">
        <v>133</v>
      </c>
      <c r="C178" s="48" t="s">
        <v>10</v>
      </c>
      <c r="D178" s="52">
        <v>2340.1210299999989</v>
      </c>
      <c r="E178" s="64">
        <v>987.00087000000042</v>
      </c>
      <c r="F178" s="52">
        <v>3327.1218999999992</v>
      </c>
    </row>
    <row r="179" spans="2:8">
      <c r="B179" s="425"/>
      <c r="C179" s="49" t="s">
        <v>11</v>
      </c>
      <c r="D179" s="58">
        <v>545.44108000000028</v>
      </c>
      <c r="E179" s="65">
        <v>1345.7704400000002</v>
      </c>
      <c r="F179" s="58">
        <v>1891.2115200000069</v>
      </c>
    </row>
    <row r="180" spans="2:8">
      <c r="B180" s="425"/>
      <c r="C180" s="48" t="s">
        <v>12</v>
      </c>
      <c r="D180" s="52">
        <v>59.166639999999994</v>
      </c>
      <c r="E180" s="64">
        <v>11.49999</v>
      </c>
      <c r="F180" s="52">
        <v>70.666629999999998</v>
      </c>
    </row>
    <row r="181" spans="2:8">
      <c r="B181" s="425"/>
      <c r="C181" s="49" t="s">
        <v>13</v>
      </c>
      <c r="D181" s="58">
        <v>14.999969999999999</v>
      </c>
      <c r="E181" s="65">
        <v>0</v>
      </c>
      <c r="F181" s="58">
        <v>14.999969999999999</v>
      </c>
    </row>
    <row r="182" spans="2:8">
      <c r="B182" s="425"/>
      <c r="C182" s="48" t="s">
        <v>9</v>
      </c>
      <c r="D182" s="52">
        <v>2959.7287199999937</v>
      </c>
      <c r="E182" s="64">
        <v>2344.2712999999962</v>
      </c>
      <c r="F182" s="52">
        <v>5304.0000200000131</v>
      </c>
    </row>
    <row r="183" spans="2:8">
      <c r="B183" s="424" t="s">
        <v>134</v>
      </c>
      <c r="C183" s="49" t="s">
        <v>10</v>
      </c>
      <c r="D183" s="70">
        <f>+D178/F178</f>
        <v>0.70334694680107734</v>
      </c>
      <c r="E183" s="70">
        <f>+E178/F178</f>
        <v>0.29665305319892266</v>
      </c>
      <c r="F183" s="70">
        <f>SUM(D183:E183)</f>
        <v>1</v>
      </c>
    </row>
    <row r="184" spans="2:8">
      <c r="B184" s="424"/>
      <c r="C184" s="48" t="s">
        <v>11</v>
      </c>
      <c r="D184" s="60">
        <f>+D179/F179</f>
        <v>0.28840828972953714</v>
      </c>
      <c r="E184" s="60">
        <f>+E179/F179</f>
        <v>0.71159171027045953</v>
      </c>
      <c r="F184" s="60">
        <f>SUM(D184:E184)</f>
        <v>0.99999999999999667</v>
      </c>
    </row>
    <row r="185" spans="2:8">
      <c r="B185" s="424"/>
      <c r="C185" s="49" t="s">
        <v>12</v>
      </c>
      <c r="D185" s="59">
        <f>+D180/F180</f>
        <v>0.83726420801444745</v>
      </c>
      <c r="E185" s="59">
        <f>+E180/F180</f>
        <v>0.16273579198555246</v>
      </c>
      <c r="F185" s="59">
        <f>SUM(D185:E185)</f>
        <v>0.99999999999999989</v>
      </c>
    </row>
    <row r="186" spans="2:8">
      <c r="B186" s="424"/>
      <c r="C186" s="48" t="s">
        <v>13</v>
      </c>
      <c r="D186" s="60">
        <f>+D181/F181</f>
        <v>1</v>
      </c>
      <c r="E186" s="60">
        <f>+E181/F181</f>
        <v>0</v>
      </c>
      <c r="F186" s="60">
        <f>SUM(D186:E186)</f>
        <v>1</v>
      </c>
    </row>
    <row r="187" spans="2:8">
      <c r="B187" s="424"/>
      <c r="C187" s="49" t="s">
        <v>9</v>
      </c>
      <c r="D187" s="59">
        <f>+D182/F182</f>
        <v>0.5580182331899739</v>
      </c>
      <c r="E187" s="59">
        <f>+E182/F182</f>
        <v>0.44198176681002171</v>
      </c>
      <c r="F187" s="59">
        <f>SUM(D187:E187)</f>
        <v>0.99999999999999556</v>
      </c>
    </row>
    <row r="188" spans="2:8">
      <c r="B188" s="23" t="s">
        <v>140</v>
      </c>
      <c r="H188" s="29"/>
    </row>
    <row r="191" spans="2:8" ht="17.25" customHeight="1">
      <c r="B191" s="348" t="s">
        <v>135</v>
      </c>
      <c r="C191" s="348"/>
      <c r="D191" s="348"/>
      <c r="E191" s="348"/>
      <c r="F191" s="348"/>
      <c r="G191" s="16"/>
      <c r="H191" s="16"/>
    </row>
    <row r="192" spans="2:8" ht="17.25" customHeight="1">
      <c r="B192" s="348" t="s">
        <v>419</v>
      </c>
      <c r="C192" s="348"/>
      <c r="D192" s="348"/>
      <c r="E192" s="348"/>
      <c r="F192" s="348"/>
      <c r="G192" s="133"/>
      <c r="H192" s="133"/>
    </row>
    <row r="193" spans="2:8" ht="17.25" customHeight="1">
      <c r="B193" s="334" t="s">
        <v>239</v>
      </c>
      <c r="C193" s="334"/>
      <c r="D193" s="334"/>
      <c r="E193" s="334"/>
      <c r="F193" s="334"/>
      <c r="G193" s="14"/>
      <c r="H193" s="14"/>
    </row>
    <row r="194" spans="2:8" ht="17.25" customHeight="1">
      <c r="B194" s="312" t="s">
        <v>144</v>
      </c>
      <c r="C194" s="312"/>
      <c r="D194" s="312"/>
      <c r="E194" s="312"/>
      <c r="F194" s="312"/>
      <c r="G194" s="15"/>
      <c r="H194" s="15"/>
    </row>
    <row r="195" spans="2:8" ht="17.25" customHeight="1">
      <c r="D195" s="6"/>
      <c r="E195" s="6"/>
      <c r="F195" s="6"/>
      <c r="G195" s="6"/>
      <c r="H195" s="6"/>
    </row>
    <row r="196" spans="2:8" ht="15">
      <c r="B196" s="327" t="s">
        <v>138</v>
      </c>
      <c r="C196" s="328"/>
      <c r="D196" s="28" t="s">
        <v>14</v>
      </c>
      <c r="E196" s="28" t="s">
        <v>15</v>
      </c>
      <c r="F196" s="28" t="s">
        <v>9</v>
      </c>
    </row>
    <row r="197" spans="2:8">
      <c r="B197" s="425" t="s">
        <v>133</v>
      </c>
      <c r="C197" s="48" t="s">
        <v>10</v>
      </c>
      <c r="D197" s="52">
        <v>1213.5086399999991</v>
      </c>
      <c r="E197" s="64">
        <v>2113.6132599999955</v>
      </c>
      <c r="F197" s="52">
        <v>3327.1218999999992</v>
      </c>
    </row>
    <row r="198" spans="2:8">
      <c r="B198" s="425"/>
      <c r="C198" s="49" t="s">
        <v>11</v>
      </c>
      <c r="D198" s="58">
        <v>402.62468000000098</v>
      </c>
      <c r="E198" s="65">
        <v>1488.5868400000027</v>
      </c>
      <c r="F198" s="58">
        <v>1891.2115200000069</v>
      </c>
    </row>
    <row r="199" spans="2:8">
      <c r="B199" s="425"/>
      <c r="C199" s="48" t="s">
        <v>12</v>
      </c>
      <c r="D199" s="52">
        <v>12.83333</v>
      </c>
      <c r="E199" s="64">
        <v>57.833300000000008</v>
      </c>
      <c r="F199" s="52">
        <v>70.666629999999998</v>
      </c>
    </row>
    <row r="200" spans="2:8">
      <c r="B200" s="425"/>
      <c r="C200" s="49" t="s">
        <v>13</v>
      </c>
      <c r="D200" s="58">
        <v>13.714259999999999</v>
      </c>
      <c r="E200" s="65">
        <v>1.2857099999999999</v>
      </c>
      <c r="F200" s="58">
        <v>14.999969999999999</v>
      </c>
    </row>
    <row r="201" spans="2:8">
      <c r="B201" s="425"/>
      <c r="C201" s="48" t="s">
        <v>9</v>
      </c>
      <c r="D201" s="52">
        <v>1642.6809099999989</v>
      </c>
      <c r="E201" s="64">
        <v>3661.3191099999981</v>
      </c>
      <c r="F201" s="52">
        <v>5304.0000200000131</v>
      </c>
    </row>
    <row r="202" spans="2:8">
      <c r="B202" s="424" t="s">
        <v>134</v>
      </c>
      <c r="C202" s="49" t="s">
        <v>10</v>
      </c>
      <c r="D202" s="70">
        <f>+D197/F197</f>
        <v>0.36473224500731383</v>
      </c>
      <c r="E202" s="70">
        <f>+E197/F197</f>
        <v>0.63526775499268484</v>
      </c>
      <c r="F202" s="70">
        <f>+F197/F197</f>
        <v>1</v>
      </c>
    </row>
    <row r="203" spans="2:8">
      <c r="B203" s="424"/>
      <c r="C203" s="48" t="s">
        <v>11</v>
      </c>
      <c r="D203" s="71">
        <f>+D198/F198</f>
        <v>0.21289246376840995</v>
      </c>
      <c r="E203" s="71">
        <f>+E198/F198</f>
        <v>0.78710753623158836</v>
      </c>
      <c r="F203" s="71">
        <f>+F198/F198</f>
        <v>1</v>
      </c>
    </row>
    <row r="204" spans="2:8">
      <c r="B204" s="424"/>
      <c r="C204" s="49" t="s">
        <v>12</v>
      </c>
      <c r="D204" s="70">
        <f>+D199/F199</f>
        <v>0.18160382064349184</v>
      </c>
      <c r="E204" s="70">
        <f>+E199/F199</f>
        <v>0.81839617935650832</v>
      </c>
      <c r="F204" s="70">
        <f>+F199/F199</f>
        <v>1</v>
      </c>
    </row>
    <row r="205" spans="2:8">
      <c r="B205" s="424"/>
      <c r="C205" s="48" t="s">
        <v>13</v>
      </c>
      <c r="D205" s="71">
        <f>+D200/F200</f>
        <v>0.91428582857165719</v>
      </c>
      <c r="E205" s="71">
        <f>+E200/F200</f>
        <v>8.5714171428342853E-2</v>
      </c>
      <c r="F205" s="71">
        <f>+F200/F200</f>
        <v>1</v>
      </c>
    </row>
    <row r="206" spans="2:8">
      <c r="B206" s="424"/>
      <c r="C206" s="49" t="s">
        <v>9</v>
      </c>
      <c r="D206" s="70">
        <f>+D201/F201</f>
        <v>0.30970605275374696</v>
      </c>
      <c r="E206" s="70">
        <f>+E201/F201</f>
        <v>0.69029394724625004</v>
      </c>
      <c r="F206" s="70">
        <f>+F201/F201</f>
        <v>1</v>
      </c>
    </row>
    <row r="207" spans="2:8">
      <c r="B207" s="23" t="s">
        <v>140</v>
      </c>
      <c r="H207" s="29"/>
    </row>
    <row r="211" spans="2:8" ht="17.25" customHeight="1">
      <c r="B211" s="334" t="s">
        <v>135</v>
      </c>
      <c r="C211" s="334"/>
      <c r="D211" s="334"/>
      <c r="E211" s="334"/>
      <c r="F211" s="334"/>
      <c r="G211" s="334"/>
      <c r="H211" s="14"/>
    </row>
    <row r="212" spans="2:8" ht="17.25" customHeight="1">
      <c r="B212" s="334" t="s">
        <v>240</v>
      </c>
      <c r="C212" s="334"/>
      <c r="D212" s="334"/>
      <c r="E212" s="334"/>
      <c r="F212" s="334"/>
      <c r="G212" s="334"/>
      <c r="H212" s="79"/>
    </row>
    <row r="213" spans="2:8" ht="17.25" customHeight="1">
      <c r="B213" s="334" t="s">
        <v>241</v>
      </c>
      <c r="C213" s="334"/>
      <c r="D213" s="334"/>
      <c r="E213" s="334"/>
      <c r="F213" s="334"/>
      <c r="G213" s="334"/>
      <c r="H213" s="14"/>
    </row>
    <row r="214" spans="2:8" ht="17.25" customHeight="1">
      <c r="B214" s="312" t="s">
        <v>144</v>
      </c>
      <c r="C214" s="312"/>
      <c r="D214" s="312"/>
      <c r="E214" s="312"/>
      <c r="F214" s="312"/>
      <c r="G214" s="312"/>
      <c r="H214" s="15"/>
    </row>
    <row r="216" spans="2:8" ht="15" customHeight="1">
      <c r="B216" s="327" t="s">
        <v>138</v>
      </c>
      <c r="C216" s="328"/>
      <c r="D216" s="86" t="s">
        <v>383</v>
      </c>
      <c r="E216" s="86" t="s">
        <v>269</v>
      </c>
      <c r="F216" s="86" t="s">
        <v>440</v>
      </c>
      <c r="G216" s="86" t="s">
        <v>385</v>
      </c>
    </row>
    <row r="217" spans="2:8">
      <c r="B217" s="425" t="s">
        <v>133</v>
      </c>
      <c r="C217" s="48" t="s">
        <v>10</v>
      </c>
      <c r="D217" s="139">
        <v>2</v>
      </c>
      <c r="E217" s="139">
        <v>1477700.1282879962</v>
      </c>
      <c r="F217" s="139">
        <v>222857014</v>
      </c>
      <c r="G217" s="139">
        <v>1188782016.7762909</v>
      </c>
    </row>
    <row r="218" spans="2:8">
      <c r="B218" s="425"/>
      <c r="C218" s="49" t="s">
        <v>11</v>
      </c>
      <c r="D218" s="140">
        <v>2.25</v>
      </c>
      <c r="E218" s="140">
        <v>5422.5387937736596</v>
      </c>
      <c r="F218" s="140">
        <v>126425</v>
      </c>
      <c r="G218" s="140">
        <v>1465756.3754228</v>
      </c>
    </row>
    <row r="219" spans="2:8">
      <c r="B219" s="425"/>
      <c r="C219" s="48" t="s">
        <v>12</v>
      </c>
      <c r="D219" s="139">
        <v>3</v>
      </c>
      <c r="E219" s="139">
        <v>2038.8679999999999</v>
      </c>
      <c r="F219" s="139">
        <v>4515.67</v>
      </c>
      <c r="G219" s="139">
        <v>10194.34</v>
      </c>
    </row>
    <row r="220" spans="2:8">
      <c r="B220" s="425"/>
      <c r="C220" s="49" t="s">
        <v>13</v>
      </c>
      <c r="D220" s="140">
        <v>8.5</v>
      </c>
      <c r="E220" s="140">
        <v>2195.5036523860658</v>
      </c>
      <c r="F220" s="140">
        <v>7300</v>
      </c>
      <c r="G220" s="140">
        <v>25718.700614999994</v>
      </c>
    </row>
    <row r="221" spans="2:8">
      <c r="B221" s="425"/>
      <c r="C221" s="48" t="s">
        <v>9</v>
      </c>
      <c r="D221" s="139">
        <v>2</v>
      </c>
      <c r="E221" s="139">
        <v>1090499.0633813296</v>
      </c>
      <c r="F221" s="139">
        <v>222857014</v>
      </c>
      <c r="G221" s="139">
        <v>1190283686.1923242</v>
      </c>
    </row>
    <row r="222" spans="2:8">
      <c r="B222" s="23" t="s">
        <v>140</v>
      </c>
    </row>
    <row r="225" spans="2:8" ht="17.25" customHeight="1">
      <c r="B225" s="334" t="s">
        <v>135</v>
      </c>
      <c r="C225" s="334"/>
      <c r="D225" s="334"/>
      <c r="E225" s="334"/>
      <c r="F225" s="334"/>
      <c r="G225" s="334"/>
      <c r="H225" s="79"/>
    </row>
    <row r="226" spans="2:8" ht="17.25" customHeight="1">
      <c r="B226" s="334" t="s">
        <v>240</v>
      </c>
      <c r="C226" s="334"/>
      <c r="D226" s="334"/>
      <c r="E226" s="334"/>
      <c r="F226" s="334"/>
      <c r="G226" s="334"/>
      <c r="H226" s="79"/>
    </row>
    <row r="227" spans="2:8" ht="17.25" customHeight="1">
      <c r="B227" s="334" t="s">
        <v>242</v>
      </c>
      <c r="C227" s="334"/>
      <c r="D227" s="334"/>
      <c r="E227" s="334"/>
      <c r="F227" s="334"/>
      <c r="G227" s="334"/>
      <c r="H227" s="79"/>
    </row>
    <row r="228" spans="2:8" ht="17.25" customHeight="1">
      <c r="B228" s="334" t="s">
        <v>144</v>
      </c>
      <c r="C228" s="334"/>
      <c r="D228" s="334"/>
      <c r="E228" s="334"/>
      <c r="F228" s="334"/>
      <c r="G228" s="334"/>
      <c r="H228" s="79"/>
    </row>
    <row r="230" spans="2:8" ht="15">
      <c r="B230" s="368" t="s">
        <v>138</v>
      </c>
      <c r="C230" s="368"/>
      <c r="D230" s="87" t="s">
        <v>383</v>
      </c>
      <c r="E230" s="87" t="s">
        <v>269</v>
      </c>
      <c r="F230" s="87" t="s">
        <v>440</v>
      </c>
      <c r="G230" s="87" t="s">
        <v>385</v>
      </c>
    </row>
    <row r="231" spans="2:8">
      <c r="B231" s="423" t="s">
        <v>133</v>
      </c>
      <c r="C231" s="48" t="s">
        <v>10</v>
      </c>
      <c r="D231" s="139">
        <v>1</v>
      </c>
      <c r="E231" s="139">
        <v>71820.491630669378</v>
      </c>
      <c r="F231" s="139">
        <v>32478880</v>
      </c>
      <c r="G231" s="139">
        <v>50821683.798956633</v>
      </c>
    </row>
    <row r="232" spans="2:8">
      <c r="B232" s="423"/>
      <c r="C232" s="49" t="s">
        <v>11</v>
      </c>
      <c r="D232" s="140">
        <v>3</v>
      </c>
      <c r="E232" s="140">
        <v>193057.47154512283</v>
      </c>
      <c r="F232" s="140">
        <v>28800000</v>
      </c>
      <c r="G232" s="140">
        <v>45094356.48121082</v>
      </c>
    </row>
    <row r="233" spans="2:8">
      <c r="B233" s="423"/>
      <c r="C233" s="48" t="s">
        <v>12</v>
      </c>
      <c r="D233" s="139">
        <v>893</v>
      </c>
      <c r="E233" s="139">
        <v>1469</v>
      </c>
      <c r="F233" s="139">
        <v>2045</v>
      </c>
      <c r="G233" s="139">
        <v>2938</v>
      </c>
    </row>
    <row r="234" spans="2:8">
      <c r="B234" s="423"/>
      <c r="C234" s="49" t="s">
        <v>13</v>
      </c>
      <c r="D234" s="140">
        <v>1040</v>
      </c>
      <c r="E234" s="140">
        <v>1040</v>
      </c>
      <c r="F234" s="140">
        <v>1040</v>
      </c>
      <c r="G234" s="140">
        <v>1337.1383999999998</v>
      </c>
    </row>
    <row r="235" spans="2:8">
      <c r="B235" s="423"/>
      <c r="C235" s="48" t="s">
        <v>9</v>
      </c>
      <c r="D235" s="139">
        <v>1</v>
      </c>
      <c r="E235" s="139">
        <v>101558.15276043698</v>
      </c>
      <c r="F235" s="139">
        <v>32478880</v>
      </c>
      <c r="G235" s="139">
        <v>95920315.418567553</v>
      </c>
    </row>
    <row r="236" spans="2:8">
      <c r="B236" s="23" t="s">
        <v>140</v>
      </c>
    </row>
    <row r="239" spans="2:8" ht="17.25" customHeight="1">
      <c r="B239" s="334" t="s">
        <v>135</v>
      </c>
      <c r="C239" s="334"/>
      <c r="D239" s="334"/>
      <c r="E239" s="334"/>
      <c r="F239" s="334"/>
      <c r="G239" s="79"/>
      <c r="H239" s="79"/>
    </row>
    <row r="240" spans="2:8" ht="17.25" customHeight="1">
      <c r="B240" s="334" t="s">
        <v>240</v>
      </c>
      <c r="C240" s="334"/>
      <c r="D240" s="334"/>
      <c r="E240" s="334"/>
      <c r="F240" s="334"/>
      <c r="G240" s="79"/>
      <c r="H240" s="79"/>
    </row>
    <row r="241" spans="2:8" ht="39" customHeight="1">
      <c r="B241" s="334" t="s">
        <v>245</v>
      </c>
      <c r="C241" s="334"/>
      <c r="D241" s="334"/>
      <c r="E241" s="334"/>
      <c r="F241" s="334"/>
      <c r="G241" s="14"/>
      <c r="H241" s="79"/>
    </row>
    <row r="242" spans="2:8" ht="17.25" customHeight="1">
      <c r="B242" s="312" t="s">
        <v>131</v>
      </c>
      <c r="C242" s="312"/>
      <c r="D242" s="312"/>
      <c r="E242" s="312"/>
      <c r="F242" s="312"/>
      <c r="G242" s="15"/>
      <c r="H242" s="79"/>
    </row>
    <row r="244" spans="2:8" ht="15">
      <c r="B244" s="327" t="s">
        <v>138</v>
      </c>
      <c r="C244" s="328"/>
      <c r="D244" s="28" t="s">
        <v>14</v>
      </c>
      <c r="E244" s="28" t="s">
        <v>15</v>
      </c>
      <c r="F244" s="28" t="s">
        <v>9</v>
      </c>
    </row>
    <row r="245" spans="2:8">
      <c r="B245" s="425" t="s">
        <v>133</v>
      </c>
      <c r="C245" s="48" t="s">
        <v>10</v>
      </c>
      <c r="D245" s="52">
        <v>1020.8297100000043</v>
      </c>
      <c r="E245" s="64">
        <v>192.67892999999995</v>
      </c>
      <c r="F245" s="64">
        <f t="shared" ref="F245:F254" si="0">SUM(D245:E245)</f>
        <v>1213.5086400000043</v>
      </c>
    </row>
    <row r="246" spans="2:8">
      <c r="B246" s="425"/>
      <c r="C246" s="49" t="s">
        <v>11</v>
      </c>
      <c r="D246" s="58">
        <v>333.66038000000049</v>
      </c>
      <c r="E246" s="65">
        <v>68.964299999999994</v>
      </c>
      <c r="F246" s="65">
        <f t="shared" si="0"/>
        <v>402.62468000000047</v>
      </c>
    </row>
    <row r="247" spans="2:8">
      <c r="B247" s="425"/>
      <c r="C247" s="48" t="s">
        <v>12</v>
      </c>
      <c r="D247" s="52">
        <v>6</v>
      </c>
      <c r="E247" s="64">
        <v>6.8333300000000001</v>
      </c>
      <c r="F247" s="64">
        <f t="shared" si="0"/>
        <v>12.83333</v>
      </c>
    </row>
    <row r="248" spans="2:8">
      <c r="B248" s="425"/>
      <c r="C248" s="49" t="s">
        <v>13</v>
      </c>
      <c r="D248" s="58">
        <v>5.2857099999999999</v>
      </c>
      <c r="E248" s="65">
        <v>8.4285499999999995</v>
      </c>
      <c r="F248" s="65">
        <f t="shared" si="0"/>
        <v>13.714259999999999</v>
      </c>
    </row>
    <row r="249" spans="2:8">
      <c r="B249" s="425"/>
      <c r="C249" s="48" t="s">
        <v>9</v>
      </c>
      <c r="D249" s="52">
        <v>1365.7758000000022</v>
      </c>
      <c r="E249" s="64">
        <v>276.90510999999992</v>
      </c>
      <c r="F249" s="64">
        <f t="shared" si="0"/>
        <v>1642.6809100000021</v>
      </c>
    </row>
    <row r="250" spans="2:8">
      <c r="B250" s="424" t="s">
        <v>134</v>
      </c>
      <c r="C250" s="49" t="s">
        <v>10</v>
      </c>
      <c r="D250" s="70">
        <f>+D245/F245</f>
        <v>0.84122162492390717</v>
      </c>
      <c r="E250" s="70">
        <f>+E245/F245</f>
        <v>0.1587783750760928</v>
      </c>
      <c r="F250" s="70">
        <f t="shared" si="0"/>
        <v>1</v>
      </c>
    </row>
    <row r="251" spans="2:8">
      <c r="B251" s="424"/>
      <c r="C251" s="48" t="s">
        <v>11</v>
      </c>
      <c r="D251" s="60">
        <f>+D246/F246</f>
        <v>0.8287131827090185</v>
      </c>
      <c r="E251" s="60">
        <f>+E246/F246</f>
        <v>0.17128681729098155</v>
      </c>
      <c r="F251" s="60">
        <f t="shared" si="0"/>
        <v>1</v>
      </c>
    </row>
    <row r="252" spans="2:8">
      <c r="B252" s="424"/>
      <c r="C252" s="49" t="s">
        <v>12</v>
      </c>
      <c r="D252" s="59">
        <f>+D247/F247</f>
        <v>0.46753258896950362</v>
      </c>
      <c r="E252" s="59">
        <f>+E247/F247</f>
        <v>0.53246741103049633</v>
      </c>
      <c r="F252" s="59">
        <f t="shared" si="0"/>
        <v>1</v>
      </c>
    </row>
    <row r="253" spans="2:8">
      <c r="B253" s="424"/>
      <c r="C253" s="48" t="s">
        <v>13</v>
      </c>
      <c r="D253" s="60">
        <f>+D248/F248</f>
        <v>0.3854170768236857</v>
      </c>
      <c r="E253" s="60">
        <f>+E248/F248</f>
        <v>0.61458292317631424</v>
      </c>
      <c r="F253" s="60">
        <f t="shared" si="0"/>
        <v>1</v>
      </c>
    </row>
    <row r="254" spans="2:8">
      <c r="B254" s="424"/>
      <c r="C254" s="49" t="s">
        <v>9</v>
      </c>
      <c r="D254" s="59">
        <f>+D249/F249</f>
        <v>0.83143098071310784</v>
      </c>
      <c r="E254" s="59">
        <f>+E249/F249</f>
        <v>0.16856901928689216</v>
      </c>
      <c r="F254" s="59">
        <f t="shared" si="0"/>
        <v>1</v>
      </c>
    </row>
    <row r="255" spans="2:8">
      <c r="B255" s="23" t="s">
        <v>140</v>
      </c>
      <c r="H255" s="29"/>
    </row>
    <row r="258" spans="2:12" ht="15">
      <c r="B258" s="348" t="s">
        <v>135</v>
      </c>
      <c r="C258" s="348"/>
      <c r="D258" s="348"/>
      <c r="E258" s="348"/>
      <c r="F258" s="348"/>
      <c r="G258" s="16"/>
      <c r="H258" s="16"/>
      <c r="I258" s="16"/>
      <c r="J258" s="16"/>
      <c r="K258" s="16"/>
      <c r="L258" s="16"/>
    </row>
    <row r="259" spans="2:12" ht="15">
      <c r="B259" s="348" t="s">
        <v>247</v>
      </c>
      <c r="C259" s="348"/>
      <c r="D259" s="348"/>
      <c r="E259" s="348"/>
      <c r="F259" s="348"/>
      <c r="G259" s="16"/>
      <c r="H259" s="16"/>
      <c r="I259" s="16"/>
      <c r="J259" s="16"/>
      <c r="K259" s="16"/>
      <c r="L259" s="16"/>
    </row>
    <row r="260" spans="2:12" ht="15">
      <c r="B260" s="348" t="s">
        <v>249</v>
      </c>
      <c r="C260" s="348"/>
      <c r="D260" s="348"/>
      <c r="E260" s="348"/>
      <c r="F260" s="348"/>
      <c r="G260" s="16"/>
      <c r="H260" s="16"/>
      <c r="I260" s="16"/>
      <c r="J260" s="16"/>
      <c r="K260" s="16"/>
      <c r="L260" s="16"/>
    </row>
    <row r="261" spans="2:12">
      <c r="B261" s="312" t="s">
        <v>248</v>
      </c>
      <c r="C261" s="312"/>
      <c r="D261" s="312"/>
      <c r="E261" s="312"/>
      <c r="F261" s="312"/>
      <c r="G261" s="15"/>
      <c r="H261" s="15"/>
      <c r="I261" s="15"/>
      <c r="J261" s="15"/>
      <c r="K261" s="15"/>
      <c r="L261" s="15"/>
    </row>
    <row r="263" spans="2:12" ht="15">
      <c r="B263" s="327" t="s">
        <v>138</v>
      </c>
      <c r="C263" s="328"/>
      <c r="D263" s="28" t="s">
        <v>14</v>
      </c>
      <c r="E263" s="28" t="s">
        <v>15</v>
      </c>
      <c r="F263" s="28" t="s">
        <v>9</v>
      </c>
    </row>
    <row r="264" spans="2:12">
      <c r="B264" s="425" t="s">
        <v>133</v>
      </c>
      <c r="C264" s="48" t="s">
        <v>10</v>
      </c>
      <c r="D264" s="52">
        <v>297.61876999999964</v>
      </c>
      <c r="E264" s="64">
        <v>3029.5031299999982</v>
      </c>
      <c r="F264" s="64">
        <v>3327.1218999999992</v>
      </c>
    </row>
    <row r="265" spans="2:12">
      <c r="B265" s="425"/>
      <c r="C265" s="49" t="s">
        <v>11</v>
      </c>
      <c r="D265" s="58">
        <v>323.10732000000041</v>
      </c>
      <c r="E265" s="65">
        <v>1568.1042000000034</v>
      </c>
      <c r="F265" s="65">
        <v>1891.2115200000069</v>
      </c>
    </row>
    <row r="266" spans="2:12">
      <c r="B266" s="425"/>
      <c r="C266" s="48" t="s">
        <v>12</v>
      </c>
      <c r="D266" s="52">
        <v>10</v>
      </c>
      <c r="E266" s="64">
        <v>60.666629999999998</v>
      </c>
      <c r="F266" s="64">
        <v>70.666629999999998</v>
      </c>
    </row>
    <row r="267" spans="2:12">
      <c r="B267" s="425"/>
      <c r="C267" s="49" t="s">
        <v>13</v>
      </c>
      <c r="D267" s="58">
        <v>4.5714199999999998</v>
      </c>
      <c r="E267" s="65">
        <v>10.42855</v>
      </c>
      <c r="F267" s="65">
        <v>14.999969999999999</v>
      </c>
    </row>
    <row r="268" spans="2:12">
      <c r="B268" s="425"/>
      <c r="C268" s="48" t="s">
        <v>9</v>
      </c>
      <c r="D268" s="52">
        <v>635.29751000000113</v>
      </c>
      <c r="E268" s="64">
        <v>4668.7025100000192</v>
      </c>
      <c r="F268" s="64">
        <v>5304.0000200000131</v>
      </c>
    </row>
    <row r="269" spans="2:12">
      <c r="B269" s="424" t="s">
        <v>134</v>
      </c>
      <c r="C269" s="49" t="s">
        <v>10</v>
      </c>
      <c r="D269" s="70">
        <f>+D264/F264</f>
        <v>8.9452319135045727E-2</v>
      </c>
      <c r="E269" s="70">
        <f>+E264/F264</f>
        <v>0.91054768086495386</v>
      </c>
      <c r="F269" s="70">
        <f>SUM(D269:E269)</f>
        <v>0.99999999999999956</v>
      </c>
    </row>
    <row r="270" spans="2:12">
      <c r="B270" s="424"/>
      <c r="C270" s="48" t="s">
        <v>11</v>
      </c>
      <c r="D270" s="71">
        <f>+D265/F265</f>
        <v>0.17084673849702398</v>
      </c>
      <c r="E270" s="71">
        <f>+E265/F265</f>
        <v>0.82915326150297441</v>
      </c>
      <c r="F270" s="60">
        <f>SUM(D270:E270)</f>
        <v>0.99999999999999845</v>
      </c>
    </row>
    <row r="271" spans="2:12">
      <c r="B271" s="424"/>
      <c r="C271" s="49" t="s">
        <v>12</v>
      </c>
      <c r="D271" s="70">
        <f>+D266/F266</f>
        <v>0.14150950738700854</v>
      </c>
      <c r="E271" s="70">
        <f>+E266/F266</f>
        <v>0.85849049261299148</v>
      </c>
      <c r="F271" s="59">
        <f>SUM(D271:E271)</f>
        <v>1</v>
      </c>
    </row>
    <row r="272" spans="2:12">
      <c r="B272" s="424"/>
      <c r="C272" s="48" t="s">
        <v>13</v>
      </c>
      <c r="D272" s="71">
        <f>+D267/F267</f>
        <v>0.30476194285721903</v>
      </c>
      <c r="E272" s="71">
        <f>+E267/F267</f>
        <v>0.69523805714278097</v>
      </c>
      <c r="F272" s="60">
        <f>SUM(D272:E272)</f>
        <v>1</v>
      </c>
    </row>
    <row r="273" spans="2:12">
      <c r="B273" s="424"/>
      <c r="C273" s="49" t="s">
        <v>9</v>
      </c>
      <c r="D273" s="72">
        <f>+D268/F268</f>
        <v>0.11977705648651177</v>
      </c>
      <c r="E273" s="72">
        <f>+E268/F268</f>
        <v>0.88022294351348962</v>
      </c>
      <c r="F273" s="59">
        <f>SUM(D273:E273)</f>
        <v>1.0000000000000013</v>
      </c>
    </row>
    <row r="274" spans="2:12">
      <c r="B274" s="23" t="s">
        <v>140</v>
      </c>
      <c r="H274" s="29"/>
    </row>
    <row r="275" spans="2:12">
      <c r="B275" s="23"/>
      <c r="H275" s="29"/>
    </row>
    <row r="276" spans="2:12">
      <c r="B276" s="23"/>
      <c r="H276" s="29"/>
    </row>
    <row r="277" spans="2:12" ht="15">
      <c r="B277" s="348" t="s">
        <v>135</v>
      </c>
      <c r="C277" s="348"/>
      <c r="D277" s="348"/>
      <c r="E277" s="348"/>
      <c r="F277" s="16"/>
      <c r="G277" s="16"/>
      <c r="H277" s="16"/>
      <c r="I277" s="16"/>
      <c r="J277" s="16"/>
      <c r="K277" s="16"/>
      <c r="L277" s="16"/>
    </row>
    <row r="278" spans="2:12" ht="15">
      <c r="B278" s="348" t="s">
        <v>247</v>
      </c>
      <c r="C278" s="348"/>
      <c r="D278" s="348"/>
      <c r="E278" s="348"/>
      <c r="F278" s="16"/>
      <c r="G278" s="16"/>
      <c r="H278" s="16"/>
      <c r="I278" s="16"/>
      <c r="J278" s="16"/>
      <c r="K278" s="16"/>
      <c r="L278" s="16"/>
    </row>
    <row r="279" spans="2:12" ht="15">
      <c r="B279" s="348" t="s">
        <v>497</v>
      </c>
      <c r="C279" s="348"/>
      <c r="D279" s="348"/>
      <c r="E279" s="348"/>
      <c r="F279" s="16"/>
      <c r="G279" s="16"/>
      <c r="H279" s="16"/>
      <c r="I279" s="16"/>
      <c r="J279" s="16"/>
      <c r="K279" s="16"/>
      <c r="L279" s="16"/>
    </row>
    <row r="280" spans="2:12">
      <c r="B280" s="312" t="s">
        <v>248</v>
      </c>
      <c r="C280" s="312"/>
      <c r="D280" s="312"/>
      <c r="E280" s="312"/>
      <c r="F280" s="15"/>
      <c r="G280" s="15"/>
      <c r="H280" s="15"/>
      <c r="I280" s="15"/>
      <c r="J280" s="15"/>
      <c r="K280" s="15"/>
      <c r="L280" s="15"/>
    </row>
    <row r="281" spans="2:12">
      <c r="B281" s="23"/>
      <c r="H281" s="29"/>
    </row>
    <row r="282" spans="2:12" ht="30" customHeight="1">
      <c r="B282" s="368" t="s">
        <v>138</v>
      </c>
      <c r="C282" s="368" t="s">
        <v>496</v>
      </c>
      <c r="D282" s="368"/>
      <c r="E282" s="368"/>
    </row>
    <row r="283" spans="2:12" ht="15">
      <c r="B283" s="368"/>
      <c r="C283" s="28" t="s">
        <v>14</v>
      </c>
      <c r="D283" s="28" t="s">
        <v>15</v>
      </c>
      <c r="E283" s="28" t="s">
        <v>9</v>
      </c>
    </row>
    <row r="284" spans="2:12">
      <c r="B284" s="48" t="s">
        <v>10</v>
      </c>
      <c r="C284" s="52">
        <v>267.84491000000008</v>
      </c>
      <c r="D284" s="64">
        <v>29.773860000000003</v>
      </c>
      <c r="E284" s="64">
        <v>297.61877000000004</v>
      </c>
    </row>
    <row r="285" spans="2:12">
      <c r="B285" s="123" t="s">
        <v>11</v>
      </c>
      <c r="C285" s="58">
        <v>266.46515999999997</v>
      </c>
      <c r="D285" s="65">
        <v>56.642160000000004</v>
      </c>
      <c r="E285" s="65">
        <v>323.10732000000013</v>
      </c>
    </row>
    <row r="286" spans="2:12">
      <c r="B286" s="48" t="s">
        <v>12</v>
      </c>
      <c r="C286" s="52">
        <v>2</v>
      </c>
      <c r="D286" s="64">
        <v>8</v>
      </c>
      <c r="E286" s="64">
        <v>10</v>
      </c>
    </row>
    <row r="287" spans="2:12">
      <c r="B287" s="123" t="s">
        <v>13</v>
      </c>
      <c r="C287" s="58">
        <v>0</v>
      </c>
      <c r="D287" s="65">
        <v>4.5714199999999998</v>
      </c>
      <c r="E287" s="65">
        <v>4.5714199999999998</v>
      </c>
    </row>
    <row r="288" spans="2:12">
      <c r="B288" s="48" t="s">
        <v>9</v>
      </c>
      <c r="C288" s="52">
        <v>536.31007000000056</v>
      </c>
      <c r="D288" s="52">
        <v>98.987439999999992</v>
      </c>
      <c r="E288" s="52">
        <v>635.29750999999999</v>
      </c>
    </row>
    <row r="289" spans="2:15">
      <c r="B289" s="123" t="s">
        <v>10</v>
      </c>
      <c r="C289" s="59">
        <f>+C284/E284</f>
        <v>0.89995973708244292</v>
      </c>
      <c r="D289" s="59">
        <f>+D284/E284</f>
        <v>0.10004026291755724</v>
      </c>
      <c r="E289" s="59">
        <f>SUM(C289:D289)</f>
        <v>1.0000000000000002</v>
      </c>
    </row>
    <row r="290" spans="2:15">
      <c r="B290" s="48" t="s">
        <v>11</v>
      </c>
      <c r="C290" s="60">
        <f>+C285/E285</f>
        <v>0.82469552221843767</v>
      </c>
      <c r="D290" s="60">
        <f>+D285/E285</f>
        <v>0.1753044777815618</v>
      </c>
      <c r="E290" s="60">
        <f>SUM(C290:D290)</f>
        <v>0.99999999999999944</v>
      </c>
    </row>
    <row r="291" spans="2:15">
      <c r="B291" s="123" t="s">
        <v>12</v>
      </c>
      <c r="C291" s="59">
        <f>+C286/E286</f>
        <v>0.2</v>
      </c>
      <c r="D291" s="59">
        <f>+D286/E286</f>
        <v>0.8</v>
      </c>
      <c r="E291" s="59">
        <f>SUM(C291:D291)</f>
        <v>1</v>
      </c>
    </row>
    <row r="292" spans="2:15">
      <c r="B292" s="48" t="s">
        <v>13</v>
      </c>
      <c r="C292" s="60">
        <f>+C287/E287</f>
        <v>0</v>
      </c>
      <c r="D292" s="60">
        <f>+D287/E287</f>
        <v>1</v>
      </c>
      <c r="E292" s="60">
        <f>SUM(C292:D292)</f>
        <v>1</v>
      </c>
    </row>
    <row r="293" spans="2:15">
      <c r="B293" s="123" t="s">
        <v>9</v>
      </c>
      <c r="C293" s="59">
        <f>+C288/E288</f>
        <v>0.84418726904816699</v>
      </c>
      <c r="D293" s="59">
        <f>+D288/E288</f>
        <v>0.15581273095183387</v>
      </c>
      <c r="E293" s="59">
        <f>SUM(C293:D293)</f>
        <v>1.0000000000000009</v>
      </c>
    </row>
    <row r="294" spans="2:15">
      <c r="B294" s="23" t="s">
        <v>140</v>
      </c>
      <c r="H294" s="29"/>
    </row>
    <row r="298" spans="2:15" ht="15">
      <c r="B298" s="348" t="s">
        <v>135</v>
      </c>
      <c r="C298" s="348"/>
      <c r="D298" s="348"/>
      <c r="E298" s="348"/>
      <c r="F298" s="348"/>
      <c r="G298" s="348"/>
      <c r="H298" s="348"/>
      <c r="I298" s="348"/>
      <c r="J298" s="348"/>
      <c r="K298" s="348"/>
      <c r="L298" s="348"/>
      <c r="M298" s="348"/>
      <c r="N298" s="16"/>
      <c r="O298" s="16"/>
    </row>
    <row r="299" spans="2:15" ht="15">
      <c r="B299" s="348" t="s">
        <v>247</v>
      </c>
      <c r="C299" s="348"/>
      <c r="D299" s="348"/>
      <c r="E299" s="348"/>
      <c r="F299" s="348"/>
      <c r="G299" s="348"/>
      <c r="H299" s="348"/>
      <c r="I299" s="348"/>
      <c r="J299" s="348"/>
      <c r="K299" s="348"/>
      <c r="L299" s="348"/>
      <c r="M299" s="348"/>
      <c r="N299" s="16"/>
      <c r="O299" s="16"/>
    </row>
    <row r="300" spans="2:15" ht="15">
      <c r="B300" s="348" t="s">
        <v>257</v>
      </c>
      <c r="C300" s="348"/>
      <c r="D300" s="348"/>
      <c r="E300" s="348"/>
      <c r="F300" s="348"/>
      <c r="G300" s="348"/>
      <c r="H300" s="348"/>
      <c r="I300" s="348"/>
      <c r="J300" s="348"/>
      <c r="K300" s="348"/>
      <c r="L300" s="348"/>
      <c r="M300" s="348"/>
      <c r="N300" s="16"/>
      <c r="O300" s="16"/>
    </row>
    <row r="301" spans="2:15">
      <c r="B301" s="312" t="s">
        <v>248</v>
      </c>
      <c r="C301" s="312"/>
      <c r="D301" s="312"/>
      <c r="E301" s="312"/>
      <c r="F301" s="312"/>
      <c r="G301" s="312"/>
      <c r="H301" s="312"/>
      <c r="I301" s="312"/>
      <c r="J301" s="312"/>
      <c r="K301" s="312"/>
      <c r="L301" s="312"/>
      <c r="M301" s="312"/>
      <c r="N301" s="15"/>
      <c r="O301" s="15"/>
    </row>
    <row r="303" spans="2:15" s="44" customFormat="1" ht="15">
      <c r="B303" s="368" t="s">
        <v>138</v>
      </c>
      <c r="C303" s="368"/>
      <c r="D303" s="368" t="s">
        <v>260</v>
      </c>
      <c r="E303" s="368"/>
      <c r="F303" s="368" t="s">
        <v>261</v>
      </c>
      <c r="G303" s="368"/>
      <c r="H303" s="368" t="s">
        <v>262</v>
      </c>
      <c r="I303" s="368"/>
      <c r="J303" s="438" t="s">
        <v>263</v>
      </c>
      <c r="K303" s="438"/>
      <c r="L303" s="368" t="s">
        <v>264</v>
      </c>
      <c r="M303" s="368"/>
    </row>
    <row r="304" spans="2:15">
      <c r="B304" s="425" t="s">
        <v>133</v>
      </c>
      <c r="C304" s="119" t="s">
        <v>10</v>
      </c>
      <c r="D304" s="436">
        <v>2261675755.1872597</v>
      </c>
      <c r="E304" s="437"/>
      <c r="F304" s="436">
        <v>7145184.3956774911</v>
      </c>
      <c r="G304" s="437"/>
      <c r="H304" s="436">
        <v>500676.65889840008</v>
      </c>
      <c r="I304" s="437"/>
      <c r="J304" s="436">
        <v>416448.21653999994</v>
      </c>
      <c r="K304" s="437"/>
      <c r="L304" s="436" t="s">
        <v>223</v>
      </c>
      <c r="M304" s="437"/>
    </row>
    <row r="305" spans="2:15">
      <c r="B305" s="425"/>
      <c r="C305" s="120" t="s">
        <v>11</v>
      </c>
      <c r="D305" s="434">
        <v>42530529.666449994</v>
      </c>
      <c r="E305" s="435"/>
      <c r="F305" s="434">
        <v>37340927.252875641</v>
      </c>
      <c r="G305" s="435"/>
      <c r="H305" s="434">
        <v>121636379.653056</v>
      </c>
      <c r="I305" s="435"/>
      <c r="J305" s="434" t="s">
        <v>223</v>
      </c>
      <c r="K305" s="435"/>
      <c r="L305" s="434">
        <v>2795245.92</v>
      </c>
      <c r="M305" s="435"/>
    </row>
    <row r="306" spans="2:15">
      <c r="B306" s="425"/>
      <c r="C306" s="119" t="s">
        <v>12</v>
      </c>
      <c r="D306" s="436" t="s">
        <v>223</v>
      </c>
      <c r="E306" s="437"/>
      <c r="F306" s="436">
        <v>2178</v>
      </c>
      <c r="G306" s="437"/>
      <c r="H306" s="436">
        <v>1500</v>
      </c>
      <c r="I306" s="437"/>
      <c r="J306" s="436" t="s">
        <v>223</v>
      </c>
      <c r="K306" s="437"/>
      <c r="L306" s="436" t="s">
        <v>223</v>
      </c>
      <c r="M306" s="437"/>
    </row>
    <row r="307" spans="2:15">
      <c r="B307" s="425"/>
      <c r="C307" s="120" t="s">
        <v>13</v>
      </c>
      <c r="D307" s="434" t="s">
        <v>223</v>
      </c>
      <c r="E307" s="435"/>
      <c r="F307" s="434" t="s">
        <v>223</v>
      </c>
      <c r="G307" s="435"/>
      <c r="H307" s="434" t="s">
        <v>223</v>
      </c>
      <c r="I307" s="435"/>
      <c r="J307" s="434" t="s">
        <v>223</v>
      </c>
      <c r="K307" s="435"/>
      <c r="L307" s="434" t="s">
        <v>223</v>
      </c>
      <c r="M307" s="435"/>
    </row>
    <row r="308" spans="2:15">
      <c r="B308" s="425"/>
      <c r="C308" s="119" t="s">
        <v>9</v>
      </c>
      <c r="D308" s="436">
        <v>2304206284.8537073</v>
      </c>
      <c r="E308" s="437"/>
      <c r="F308" s="436">
        <v>44488289.648553014</v>
      </c>
      <c r="G308" s="437"/>
      <c r="H308" s="436">
        <v>122138556.31195433</v>
      </c>
      <c r="I308" s="437"/>
      <c r="J308" s="436">
        <v>416448.21653999994</v>
      </c>
      <c r="K308" s="437"/>
      <c r="L308" s="436">
        <v>2795245.92</v>
      </c>
      <c r="M308" s="437"/>
    </row>
    <row r="309" spans="2:15">
      <c r="B309" s="23" t="s">
        <v>140</v>
      </c>
      <c r="H309" s="29"/>
    </row>
    <row r="312" spans="2:15" ht="15">
      <c r="B312" s="348" t="s">
        <v>135</v>
      </c>
      <c r="C312" s="348"/>
      <c r="D312" s="348"/>
      <c r="E312" s="348"/>
      <c r="F312" s="348"/>
      <c r="G312" s="16"/>
      <c r="H312" s="16"/>
      <c r="I312" s="16"/>
      <c r="J312" s="16"/>
      <c r="K312" s="16"/>
      <c r="L312" s="16"/>
      <c r="M312" s="16"/>
      <c r="N312" s="16"/>
      <c r="O312" s="16"/>
    </row>
    <row r="313" spans="2:15" ht="15">
      <c r="B313" s="348" t="s">
        <v>247</v>
      </c>
      <c r="C313" s="348"/>
      <c r="D313" s="348"/>
      <c r="E313" s="348"/>
      <c r="F313" s="348"/>
      <c r="G313" s="16"/>
      <c r="H313" s="16"/>
      <c r="I313" s="16"/>
      <c r="J313" s="16"/>
      <c r="K313" s="16"/>
      <c r="L313" s="16"/>
      <c r="M313" s="16"/>
      <c r="N313" s="16"/>
      <c r="O313" s="16"/>
    </row>
    <row r="314" spans="2:15" ht="15">
      <c r="B314" s="348" t="s">
        <v>469</v>
      </c>
      <c r="C314" s="348"/>
      <c r="D314" s="348"/>
      <c r="E314" s="348"/>
      <c r="F314" s="348"/>
      <c r="G314" s="16"/>
      <c r="H314" s="16"/>
      <c r="I314" s="16"/>
      <c r="J314" s="16"/>
      <c r="K314" s="16"/>
      <c r="L314" s="16"/>
      <c r="M314" s="16"/>
      <c r="N314" s="16"/>
      <c r="O314" s="16"/>
    </row>
    <row r="315" spans="2:15">
      <c r="B315" s="312" t="s">
        <v>265</v>
      </c>
      <c r="C315" s="312"/>
      <c r="D315" s="312"/>
      <c r="E315" s="312"/>
      <c r="F315" s="312"/>
      <c r="G315" s="15"/>
      <c r="H315" s="15"/>
      <c r="I315" s="15"/>
      <c r="J315" s="15"/>
      <c r="K315" s="15"/>
      <c r="L315" s="15"/>
      <c r="M315" s="15"/>
      <c r="N315" s="15"/>
      <c r="O315" s="15"/>
    </row>
    <row r="317" spans="2:15" ht="15">
      <c r="B317" s="327" t="s">
        <v>138</v>
      </c>
      <c r="C317" s="328"/>
      <c r="D317" s="28" t="s">
        <v>14</v>
      </c>
      <c r="E317" s="28" t="s">
        <v>15</v>
      </c>
      <c r="F317" s="28" t="s">
        <v>9</v>
      </c>
    </row>
    <row r="318" spans="2:15">
      <c r="B318" s="425" t="s">
        <v>133</v>
      </c>
      <c r="C318" s="48" t="s">
        <v>10</v>
      </c>
      <c r="D318" s="52">
        <v>3188.5120700000002</v>
      </c>
      <c r="E318" s="64">
        <v>138.6098299999999</v>
      </c>
      <c r="F318" s="64">
        <v>3327.1218999999992</v>
      </c>
    </row>
    <row r="319" spans="2:15">
      <c r="B319" s="425"/>
      <c r="C319" s="49" t="s">
        <v>11</v>
      </c>
      <c r="D319" s="58">
        <v>1713.8473600000043</v>
      </c>
      <c r="E319" s="65">
        <v>177.36415999999988</v>
      </c>
      <c r="F319" s="65">
        <v>1891.2115200000069</v>
      </c>
    </row>
    <row r="320" spans="2:15">
      <c r="B320" s="425"/>
      <c r="C320" s="48" t="s">
        <v>12</v>
      </c>
      <c r="D320" s="52">
        <v>60.166629999999998</v>
      </c>
      <c r="E320" s="64">
        <v>10.5</v>
      </c>
      <c r="F320" s="64">
        <v>70.666629999999998</v>
      </c>
    </row>
    <row r="321" spans="2:15">
      <c r="B321" s="425"/>
      <c r="C321" s="49" t="s">
        <v>13</v>
      </c>
      <c r="D321" s="58">
        <v>11.714259999999999</v>
      </c>
      <c r="E321" s="65">
        <v>3.2857099999999999</v>
      </c>
      <c r="F321" s="65">
        <v>14.999969999999999</v>
      </c>
    </row>
    <row r="322" spans="2:15">
      <c r="B322" s="425"/>
      <c r="C322" s="48" t="s">
        <v>9</v>
      </c>
      <c r="D322" s="52">
        <v>4974.2403200000163</v>
      </c>
      <c r="E322" s="64">
        <v>329.75969999999995</v>
      </c>
      <c r="F322" s="64">
        <v>5304.0000200000131</v>
      </c>
    </row>
    <row r="323" spans="2:15">
      <c r="B323" s="424" t="s">
        <v>134</v>
      </c>
      <c r="C323" s="49" t="s">
        <v>10</v>
      </c>
      <c r="D323" s="70">
        <f>+D318/F318</f>
        <v>0.9583394194243382</v>
      </c>
      <c r="E323" s="70">
        <f>+E318/F318</f>
        <v>4.166058057566209E-2</v>
      </c>
      <c r="F323" s="70">
        <f>SUM(D323:E323)</f>
        <v>1.0000000000000002</v>
      </c>
    </row>
    <row r="324" spans="2:15">
      <c r="B324" s="424"/>
      <c r="C324" s="48" t="s">
        <v>11</v>
      </c>
      <c r="D324" s="71">
        <f>+D319/F319</f>
        <v>0.90621664571924676</v>
      </c>
      <c r="E324" s="71">
        <f>+E319/F319</f>
        <v>9.3783354280751866E-2</v>
      </c>
      <c r="F324" s="60">
        <f>SUM(D324:E324)</f>
        <v>0.99999999999999867</v>
      </c>
    </row>
    <row r="325" spans="2:15">
      <c r="B325" s="424"/>
      <c r="C325" s="49" t="s">
        <v>12</v>
      </c>
      <c r="D325" s="70">
        <f>+D320/F320</f>
        <v>0.85141501724364099</v>
      </c>
      <c r="E325" s="70">
        <f>+E320/F320</f>
        <v>0.14858498275635898</v>
      </c>
      <c r="F325" s="70">
        <f>SUM(D325:E325)</f>
        <v>1</v>
      </c>
    </row>
    <row r="326" spans="2:15">
      <c r="B326" s="424"/>
      <c r="C326" s="48" t="s">
        <v>13</v>
      </c>
      <c r="D326" s="71">
        <f>+D321/F321</f>
        <v>0.78095222857112379</v>
      </c>
      <c r="E326" s="71">
        <f>+E321/F321</f>
        <v>0.21904777142887619</v>
      </c>
      <c r="F326" s="60">
        <f>SUM(D326:E326)</f>
        <v>1</v>
      </c>
    </row>
    <row r="327" spans="2:15">
      <c r="B327" s="424"/>
      <c r="C327" s="49" t="s">
        <v>9</v>
      </c>
      <c r="D327" s="72">
        <f>+D322/F322</f>
        <v>0.9378281110941632</v>
      </c>
      <c r="E327" s="72">
        <f>+E322/F322</f>
        <v>6.2171888905837358E-2</v>
      </c>
      <c r="F327" s="70">
        <f>SUM(D327:E327)</f>
        <v>1.0000000000000004</v>
      </c>
    </row>
    <row r="328" spans="2:15">
      <c r="B328" s="23" t="s">
        <v>140</v>
      </c>
      <c r="H328" s="29"/>
    </row>
    <row r="329" spans="2:15">
      <c r="B329" s="23"/>
      <c r="H329" s="29"/>
    </row>
    <row r="331" spans="2:15" ht="15">
      <c r="B331" s="348" t="s">
        <v>135</v>
      </c>
      <c r="C331" s="348"/>
      <c r="D331" s="348"/>
      <c r="E331" s="348"/>
      <c r="F331" s="348"/>
      <c r="G331" s="348"/>
      <c r="H331" s="348"/>
      <c r="I331" s="16"/>
      <c r="J331" s="16"/>
      <c r="K331" s="16"/>
      <c r="L331" s="16"/>
      <c r="M331" s="16"/>
      <c r="N331" s="16"/>
      <c r="O331" s="16"/>
    </row>
    <row r="332" spans="2:15" ht="15">
      <c r="B332" s="348" t="s">
        <v>470</v>
      </c>
      <c r="C332" s="348"/>
      <c r="D332" s="348"/>
      <c r="E332" s="348"/>
      <c r="F332" s="348"/>
      <c r="G332" s="348"/>
      <c r="H332" s="348"/>
      <c r="I332" s="16"/>
      <c r="J332" s="16"/>
      <c r="K332" s="16"/>
      <c r="L332" s="16"/>
      <c r="M332" s="16"/>
      <c r="N332" s="16"/>
      <c r="O332" s="16"/>
    </row>
    <row r="333" spans="2:15" ht="15">
      <c r="B333" s="348" t="s">
        <v>469</v>
      </c>
      <c r="C333" s="348"/>
      <c r="D333" s="348"/>
      <c r="E333" s="348"/>
      <c r="F333" s="348"/>
      <c r="G333" s="348"/>
      <c r="H333" s="348"/>
      <c r="I333" s="16"/>
      <c r="J333" s="16"/>
      <c r="K333" s="16"/>
      <c r="L333" s="16"/>
      <c r="M333" s="16"/>
      <c r="N333" s="16"/>
      <c r="O333" s="16"/>
    </row>
    <row r="335" spans="2:15" ht="15">
      <c r="B335" s="368" t="s">
        <v>138</v>
      </c>
      <c r="C335" s="368"/>
      <c r="D335" s="87" t="s">
        <v>383</v>
      </c>
      <c r="E335" s="87" t="s">
        <v>269</v>
      </c>
      <c r="F335" s="87" t="s">
        <v>440</v>
      </c>
      <c r="G335" s="87" t="s">
        <v>385</v>
      </c>
      <c r="H335" s="28" t="s">
        <v>9</v>
      </c>
    </row>
    <row r="336" spans="2:15">
      <c r="B336" s="423" t="s">
        <v>133</v>
      </c>
      <c r="C336" s="48" t="s">
        <v>10</v>
      </c>
      <c r="D336" s="139">
        <v>12</v>
      </c>
      <c r="E336" s="139">
        <v>18247.184224040542</v>
      </c>
      <c r="F336" s="139">
        <v>4978268</v>
      </c>
      <c r="G336" s="139">
        <v>52470340.979390025</v>
      </c>
      <c r="H336" s="143">
        <v>3327.1218999999992</v>
      </c>
    </row>
    <row r="337" spans="2:15">
      <c r="B337" s="423"/>
      <c r="C337" s="123" t="s">
        <v>11</v>
      </c>
      <c r="D337" s="140">
        <v>12</v>
      </c>
      <c r="E337" s="140">
        <v>24278.425576870479</v>
      </c>
      <c r="F337" s="140">
        <v>22345303</v>
      </c>
      <c r="G337" s="140">
        <v>34462743.17962002</v>
      </c>
      <c r="H337" s="144">
        <v>1891.2115200000069</v>
      </c>
    </row>
    <row r="338" spans="2:15">
      <c r="B338" s="423"/>
      <c r="C338" s="48" t="s">
        <v>12</v>
      </c>
      <c r="D338" s="139">
        <v>71</v>
      </c>
      <c r="E338" s="139">
        <v>2300.1056028590833</v>
      </c>
      <c r="F338" s="139">
        <v>8489</v>
      </c>
      <c r="G338" s="139">
        <v>98521.136319999991</v>
      </c>
      <c r="H338" s="143">
        <v>70.666629999999998</v>
      </c>
    </row>
    <row r="339" spans="2:15">
      <c r="B339" s="423"/>
      <c r="C339" s="123" t="s">
        <v>13</v>
      </c>
      <c r="D339" s="140">
        <v>63</v>
      </c>
      <c r="E339" s="140">
        <v>63</v>
      </c>
      <c r="F339" s="140">
        <v>63</v>
      </c>
      <c r="G339" s="140">
        <v>126</v>
      </c>
      <c r="H339" s="144">
        <v>14.999969999999999</v>
      </c>
    </row>
    <row r="340" spans="2:15">
      <c r="B340" s="423"/>
      <c r="C340" s="48" t="s">
        <v>9</v>
      </c>
      <c r="D340" s="139">
        <v>12</v>
      </c>
      <c r="E340" s="139">
        <v>20054.113760562766</v>
      </c>
      <c r="F340" s="139">
        <v>22345303</v>
      </c>
      <c r="G340" s="139">
        <v>87031731.295330241</v>
      </c>
      <c r="H340" s="143">
        <v>5304.0000200000131</v>
      </c>
    </row>
    <row r="341" spans="2:15">
      <c r="C341" s="23" t="s">
        <v>140</v>
      </c>
    </row>
    <row r="342" spans="2:15">
      <c r="C342" s="23"/>
    </row>
    <row r="343" spans="2:15">
      <c r="C343" s="23"/>
    </row>
    <row r="344" spans="2:15" ht="15">
      <c r="B344" s="348" t="s">
        <v>135</v>
      </c>
      <c r="C344" s="348"/>
      <c r="D344" s="348"/>
      <c r="E344" s="348"/>
      <c r="F344" s="348"/>
      <c r="G344" s="16"/>
      <c r="H344" s="16"/>
      <c r="I344" s="16"/>
      <c r="J344" s="16"/>
      <c r="K344" s="16"/>
      <c r="L344" s="16"/>
      <c r="M344" s="16"/>
      <c r="N344" s="16"/>
      <c r="O344" s="16"/>
    </row>
    <row r="345" spans="2:15" ht="15">
      <c r="B345" s="348" t="s">
        <v>267</v>
      </c>
      <c r="C345" s="348"/>
      <c r="D345" s="348"/>
      <c r="E345" s="348"/>
      <c r="F345" s="348"/>
      <c r="G345" s="16"/>
      <c r="H345" s="16"/>
      <c r="I345" s="16"/>
      <c r="J345" s="16"/>
      <c r="K345" s="16"/>
      <c r="L345" s="16"/>
      <c r="M345" s="16"/>
      <c r="N345" s="16"/>
      <c r="O345" s="16"/>
    </row>
    <row r="346" spans="2:15" ht="15">
      <c r="B346" s="348" t="s">
        <v>469</v>
      </c>
      <c r="C346" s="348"/>
      <c r="D346" s="348"/>
      <c r="E346" s="348"/>
      <c r="F346" s="348"/>
      <c r="G346" s="16"/>
      <c r="H346" s="16"/>
      <c r="I346" s="16"/>
      <c r="J346" s="16"/>
      <c r="K346" s="16"/>
      <c r="L346" s="16"/>
      <c r="M346" s="16"/>
      <c r="N346" s="16"/>
      <c r="O346" s="16"/>
    </row>
    <row r="347" spans="2:15">
      <c r="B347" s="312" t="s">
        <v>266</v>
      </c>
      <c r="C347" s="312"/>
      <c r="D347" s="312"/>
      <c r="E347" s="312"/>
      <c r="F347" s="312"/>
      <c r="G347" s="15"/>
      <c r="H347" s="15"/>
      <c r="I347" s="15"/>
      <c r="J347" s="15"/>
      <c r="K347" s="15"/>
      <c r="L347" s="15"/>
      <c r="M347" s="15"/>
      <c r="N347" s="15"/>
      <c r="O347" s="15"/>
    </row>
    <row r="348" spans="2:15">
      <c r="B348" s="44"/>
    </row>
    <row r="349" spans="2:15" ht="15" customHeight="1">
      <c r="B349" s="327" t="s">
        <v>138</v>
      </c>
      <c r="C349" s="328"/>
      <c r="D349" s="28" t="s">
        <v>14</v>
      </c>
      <c r="E349" s="28" t="s">
        <v>15</v>
      </c>
      <c r="F349" s="28" t="s">
        <v>9</v>
      </c>
    </row>
    <row r="350" spans="2:15">
      <c r="B350" s="425" t="s">
        <v>133</v>
      </c>
      <c r="C350" s="48" t="s">
        <v>10</v>
      </c>
      <c r="D350" s="52">
        <v>3135.7264800000007</v>
      </c>
      <c r="E350" s="64">
        <v>52.785589999999992</v>
      </c>
      <c r="F350" s="64">
        <v>3188.5120700000002</v>
      </c>
    </row>
    <row r="351" spans="2:15">
      <c r="B351" s="425"/>
      <c r="C351" s="49" t="s">
        <v>11</v>
      </c>
      <c r="D351" s="58">
        <v>1633.325860000004</v>
      </c>
      <c r="E351" s="65">
        <v>80.521499999999975</v>
      </c>
      <c r="F351" s="65">
        <v>1713.8473600000043</v>
      </c>
    </row>
    <row r="352" spans="2:15">
      <c r="B352" s="425"/>
      <c r="C352" s="48" t="s">
        <v>12</v>
      </c>
      <c r="D352" s="52">
        <v>58.166629999999998</v>
      </c>
      <c r="E352" s="64">
        <v>2</v>
      </c>
      <c r="F352" s="64">
        <v>60.166629999999998</v>
      </c>
    </row>
    <row r="353" spans="2:15">
      <c r="B353" s="425"/>
      <c r="C353" s="49" t="s">
        <v>13</v>
      </c>
      <c r="D353" s="58">
        <v>4.5714199999999998</v>
      </c>
      <c r="E353" s="65">
        <v>7.1428399999999996</v>
      </c>
      <c r="F353" s="65">
        <v>11.714259999999999</v>
      </c>
    </row>
    <row r="354" spans="2:15">
      <c r="B354" s="425"/>
      <c r="C354" s="48" t="s">
        <v>9</v>
      </c>
      <c r="D354" s="52">
        <v>4831.7903900000174</v>
      </c>
      <c r="E354" s="64">
        <v>142.44992999999994</v>
      </c>
      <c r="F354" s="64">
        <v>4974.2403200000163</v>
      </c>
    </row>
    <row r="355" spans="2:15">
      <c r="B355" s="424" t="s">
        <v>134</v>
      </c>
      <c r="C355" s="49" t="s">
        <v>10</v>
      </c>
      <c r="D355" s="70">
        <f>+D350/F350</f>
        <v>0.98344507129308134</v>
      </c>
      <c r="E355" s="70">
        <f>+E350/F350</f>
        <v>1.655492870691877E-2</v>
      </c>
      <c r="F355" s="70">
        <f>SUM(D355:E355)</f>
        <v>1</v>
      </c>
    </row>
    <row r="356" spans="2:15">
      <c r="B356" s="424"/>
      <c r="C356" s="48" t="s">
        <v>11</v>
      </c>
      <c r="D356" s="71">
        <f>+D351/F351</f>
        <v>0.95301711116210486</v>
      </c>
      <c r="E356" s="71">
        <f>+E351/F351</f>
        <v>4.6982888837894976E-2</v>
      </c>
      <c r="F356" s="71">
        <f>SUM(D356:E356)</f>
        <v>0.99999999999999978</v>
      </c>
    </row>
    <row r="357" spans="2:15">
      <c r="B357" s="424"/>
      <c r="C357" s="49" t="s">
        <v>12</v>
      </c>
      <c r="D357" s="70">
        <f>+D352/F352</f>
        <v>0.96675898251239933</v>
      </c>
      <c r="E357" s="70">
        <f>+E352/F352</f>
        <v>3.3241017487600687E-2</v>
      </c>
      <c r="F357" s="70">
        <f>SUM(D357:E357)</f>
        <v>1</v>
      </c>
    </row>
    <row r="358" spans="2:15">
      <c r="B358" s="424"/>
      <c r="C358" s="48" t="s">
        <v>13</v>
      </c>
      <c r="D358" s="71">
        <f>+D353/F353</f>
        <v>0.39024402736493813</v>
      </c>
      <c r="E358" s="71">
        <f>+E353/F353</f>
        <v>0.60975597263506187</v>
      </c>
      <c r="F358" s="71">
        <f>SUM(D358:E358)</f>
        <v>1</v>
      </c>
    </row>
    <row r="359" spans="2:15">
      <c r="B359" s="424"/>
      <c r="C359" s="49" t="s">
        <v>9</v>
      </c>
      <c r="D359" s="72">
        <f>+D354/F354</f>
        <v>0.97136247530557618</v>
      </c>
      <c r="E359" s="72">
        <f>+E354/F354</f>
        <v>2.8637524694423988E-2</v>
      </c>
      <c r="F359" s="70">
        <f>SUM(D359:E359)</f>
        <v>1.0000000000000002</v>
      </c>
    </row>
    <row r="360" spans="2:15">
      <c r="B360" s="23" t="s">
        <v>140</v>
      </c>
      <c r="H360" s="29"/>
    </row>
    <row r="361" spans="2:15">
      <c r="B361" s="23"/>
      <c r="H361" s="29"/>
    </row>
    <row r="363" spans="2:15" ht="15">
      <c r="B363" s="334" t="s">
        <v>135</v>
      </c>
      <c r="C363" s="334"/>
      <c r="D363" s="334"/>
      <c r="E363" s="334"/>
      <c r="F363" s="334"/>
      <c r="G363" s="16"/>
      <c r="H363" s="16"/>
      <c r="I363" s="16"/>
      <c r="J363" s="16"/>
      <c r="K363" s="16"/>
      <c r="L363" s="16"/>
      <c r="M363" s="16"/>
      <c r="N363" s="16"/>
      <c r="O363" s="16"/>
    </row>
    <row r="364" spans="2:15" ht="15">
      <c r="B364" s="334" t="s">
        <v>247</v>
      </c>
      <c r="C364" s="334"/>
      <c r="D364" s="334"/>
      <c r="E364" s="334"/>
      <c r="F364" s="334"/>
      <c r="G364" s="348"/>
      <c r="H364" s="348"/>
      <c r="I364" s="16"/>
      <c r="J364" s="16"/>
      <c r="K364" s="16"/>
      <c r="L364" s="16"/>
      <c r="M364" s="16"/>
      <c r="N364" s="16"/>
      <c r="O364" s="16"/>
    </row>
    <row r="365" spans="2:15" ht="15">
      <c r="B365" s="334" t="s">
        <v>272</v>
      </c>
      <c r="C365" s="334"/>
      <c r="D365" s="334"/>
      <c r="E365" s="334"/>
      <c r="F365" s="334"/>
      <c r="G365" s="348"/>
      <c r="H365" s="348"/>
      <c r="I365" s="16"/>
      <c r="J365" s="16"/>
      <c r="K365" s="16"/>
      <c r="L365" s="16"/>
      <c r="M365" s="16"/>
      <c r="N365" s="16"/>
      <c r="O365" s="16"/>
    </row>
    <row r="366" spans="2:15">
      <c r="B366" s="335" t="s">
        <v>266</v>
      </c>
      <c r="C366" s="335"/>
      <c r="D366" s="335"/>
      <c r="E366" s="335"/>
      <c r="F366" s="335"/>
      <c r="G366" s="312"/>
      <c r="H366" s="312"/>
      <c r="I366" s="15"/>
      <c r="J366" s="15"/>
      <c r="K366" s="15"/>
      <c r="L366" s="15"/>
      <c r="M366" s="15"/>
      <c r="N366" s="15"/>
      <c r="O366" s="15"/>
    </row>
    <row r="368" spans="2:15" ht="15">
      <c r="B368" s="327" t="s">
        <v>138</v>
      </c>
      <c r="C368" s="328"/>
      <c r="D368" s="28" t="s">
        <v>14</v>
      </c>
      <c r="E368" s="28" t="s">
        <v>15</v>
      </c>
      <c r="F368" s="28" t="s">
        <v>9</v>
      </c>
    </row>
    <row r="369" spans="2:15">
      <c r="B369" s="425" t="s">
        <v>133</v>
      </c>
      <c r="C369" s="48" t="s">
        <v>10</v>
      </c>
      <c r="D369" s="127">
        <v>227.37323999999956</v>
      </c>
      <c r="E369" s="129">
        <v>3099.7486599999997</v>
      </c>
      <c r="F369" s="129">
        <v>3327.1218999999992</v>
      </c>
    </row>
    <row r="370" spans="2:15">
      <c r="B370" s="425"/>
      <c r="C370" s="49" t="s">
        <v>11</v>
      </c>
      <c r="D370" s="130">
        <v>133.24693000000022</v>
      </c>
      <c r="E370" s="131">
        <v>1757.9645900000039</v>
      </c>
      <c r="F370" s="131">
        <v>1891.2115200000069</v>
      </c>
    </row>
    <row r="371" spans="2:15">
      <c r="B371" s="425"/>
      <c r="C371" s="48" t="s">
        <v>12</v>
      </c>
      <c r="D371" s="127">
        <v>0</v>
      </c>
      <c r="E371" s="129">
        <v>70.666629999999998</v>
      </c>
      <c r="F371" s="129">
        <v>70.666629999999998</v>
      </c>
    </row>
    <row r="372" spans="2:15">
      <c r="B372" s="425"/>
      <c r="C372" s="49" t="s">
        <v>13</v>
      </c>
      <c r="D372" s="130">
        <v>2</v>
      </c>
      <c r="E372" s="131">
        <v>12.999969999999999</v>
      </c>
      <c r="F372" s="131">
        <v>14.999969999999999</v>
      </c>
    </row>
    <row r="373" spans="2:15">
      <c r="B373" s="425"/>
      <c r="C373" s="48" t="s">
        <v>9</v>
      </c>
      <c r="D373" s="52">
        <v>362.62017000000003</v>
      </c>
      <c r="E373" s="64">
        <v>4941.3798500000075</v>
      </c>
      <c r="F373" s="64">
        <v>5304.0000200000131</v>
      </c>
    </row>
    <row r="374" spans="2:15">
      <c r="B374" s="424" t="s">
        <v>134</v>
      </c>
      <c r="C374" s="49" t="s">
        <v>10</v>
      </c>
      <c r="D374" s="70">
        <f>+D369/F369</f>
        <v>6.8339317534473143E-2</v>
      </c>
      <c r="E374" s="70">
        <f>+E369/F369</f>
        <v>0.93166068246552691</v>
      </c>
      <c r="F374" s="70">
        <f>SUM(D374:E374)</f>
        <v>1</v>
      </c>
    </row>
    <row r="375" spans="2:15">
      <c r="B375" s="424"/>
      <c r="C375" s="48" t="s">
        <v>11</v>
      </c>
      <c r="D375" s="71">
        <f>+D370/F370</f>
        <v>7.0455857840798122E-2</v>
      </c>
      <c r="E375" s="71">
        <f>+E370/F370</f>
        <v>0.92954414215920045</v>
      </c>
      <c r="F375" s="71">
        <f>SUM(D375:E375)</f>
        <v>0.99999999999999856</v>
      </c>
    </row>
    <row r="376" spans="2:15">
      <c r="B376" s="424"/>
      <c r="C376" s="49" t="s">
        <v>12</v>
      </c>
      <c r="D376" s="70">
        <f>+D371/F371</f>
        <v>0</v>
      </c>
      <c r="E376" s="70">
        <f>+E371/F371</f>
        <v>1</v>
      </c>
      <c r="F376" s="70">
        <f>SUM(D376:E376)</f>
        <v>1</v>
      </c>
    </row>
    <row r="377" spans="2:15">
      <c r="B377" s="424"/>
      <c r="C377" s="48" t="s">
        <v>13</v>
      </c>
      <c r="D377" s="71">
        <f>+D372/F372</f>
        <v>0.13333360000053335</v>
      </c>
      <c r="E377" s="71">
        <f>+E372/F372</f>
        <v>0.86666639999946671</v>
      </c>
      <c r="F377" s="71">
        <f>SUM(D377:E377)</f>
        <v>1</v>
      </c>
    </row>
    <row r="378" spans="2:15">
      <c r="B378" s="424"/>
      <c r="C378" s="49" t="s">
        <v>9</v>
      </c>
      <c r="D378" s="72">
        <f>+D373/F373</f>
        <v>6.836730177840368E-2</v>
      </c>
      <c r="E378" s="72">
        <f>+E373/F373</f>
        <v>0.93163269822159522</v>
      </c>
      <c r="F378" s="70">
        <f>SUM(D378:E378)</f>
        <v>0.99999999999999889</v>
      </c>
    </row>
    <row r="379" spans="2:15">
      <c r="B379" s="23" t="s">
        <v>140</v>
      </c>
      <c r="H379" s="29"/>
    </row>
    <row r="380" spans="2:15">
      <c r="B380" s="23"/>
      <c r="H380" s="29"/>
    </row>
    <row r="382" spans="2:15" ht="15">
      <c r="B382" s="348" t="s">
        <v>135</v>
      </c>
      <c r="C382" s="348"/>
      <c r="D382" s="348"/>
      <c r="E382" s="348"/>
      <c r="F382" s="348"/>
      <c r="G382" s="348"/>
      <c r="H382" s="348"/>
      <c r="I382" s="16"/>
      <c r="J382" s="16"/>
      <c r="K382" s="16"/>
      <c r="L382" s="16"/>
      <c r="M382" s="16"/>
      <c r="N382" s="16"/>
      <c r="O382" s="16"/>
    </row>
    <row r="383" spans="2:15" ht="15">
      <c r="B383" s="348" t="s">
        <v>247</v>
      </c>
      <c r="C383" s="348"/>
      <c r="D383" s="348"/>
      <c r="E383" s="348"/>
      <c r="F383" s="348"/>
      <c r="G383" s="348"/>
      <c r="H383" s="348"/>
      <c r="I383" s="16"/>
      <c r="J383" s="16"/>
      <c r="K383" s="16"/>
      <c r="L383" s="16"/>
      <c r="M383" s="16"/>
      <c r="N383" s="16"/>
      <c r="O383" s="16"/>
    </row>
    <row r="384" spans="2:15" ht="15">
      <c r="B384" s="348" t="s">
        <v>274</v>
      </c>
      <c r="C384" s="348"/>
      <c r="D384" s="348"/>
      <c r="E384" s="348"/>
      <c r="F384" s="348"/>
      <c r="G384" s="348"/>
      <c r="H384" s="348"/>
      <c r="I384" s="16"/>
      <c r="J384" s="16"/>
      <c r="K384" s="16"/>
      <c r="L384" s="16"/>
      <c r="M384" s="16"/>
      <c r="N384" s="16"/>
      <c r="O384" s="16"/>
    </row>
    <row r="386" spans="2:15" ht="15">
      <c r="B386" s="368" t="s">
        <v>138</v>
      </c>
      <c r="C386" s="368"/>
      <c r="D386" s="87" t="s">
        <v>383</v>
      </c>
      <c r="E386" s="87" t="s">
        <v>269</v>
      </c>
      <c r="F386" s="87" t="s">
        <v>440</v>
      </c>
      <c r="G386" s="87" t="s">
        <v>385</v>
      </c>
      <c r="H386" s="28" t="s">
        <v>9</v>
      </c>
    </row>
    <row r="387" spans="2:15">
      <c r="B387" s="423" t="s">
        <v>133</v>
      </c>
      <c r="C387" s="48" t="s">
        <v>10</v>
      </c>
      <c r="D387" s="139">
        <v>0.02</v>
      </c>
      <c r="E387" s="139">
        <v>15.777328815827222</v>
      </c>
      <c r="F387" s="139">
        <v>280</v>
      </c>
      <c r="G387" s="139">
        <v>3587.3423713999914</v>
      </c>
      <c r="H387" s="143">
        <v>3327.1218999999992</v>
      </c>
    </row>
    <row r="388" spans="2:15">
      <c r="B388" s="423"/>
      <c r="C388" s="123" t="s">
        <v>11</v>
      </c>
      <c r="D388" s="140">
        <v>0.01</v>
      </c>
      <c r="E388" s="140">
        <v>282.29272172574599</v>
      </c>
      <c r="F388" s="140">
        <v>30000</v>
      </c>
      <c r="G388" s="140">
        <v>37614.638531300014</v>
      </c>
      <c r="H388" s="144">
        <v>1891.2115200000069</v>
      </c>
    </row>
    <row r="389" spans="2:15">
      <c r="B389" s="423"/>
      <c r="C389" s="48" t="s">
        <v>12</v>
      </c>
      <c r="D389" s="139" t="s">
        <v>223</v>
      </c>
      <c r="E389" s="139" t="s">
        <v>223</v>
      </c>
      <c r="F389" s="139" t="s">
        <v>223</v>
      </c>
      <c r="G389" s="139" t="s">
        <v>223</v>
      </c>
      <c r="H389" s="143">
        <v>70.666629999999998</v>
      </c>
    </row>
    <row r="390" spans="2:15">
      <c r="B390" s="423"/>
      <c r="C390" s="123" t="s">
        <v>13</v>
      </c>
      <c r="D390" s="140">
        <v>1</v>
      </c>
      <c r="E390" s="140">
        <v>1</v>
      </c>
      <c r="F390" s="140">
        <v>1</v>
      </c>
      <c r="G390" s="140">
        <v>2</v>
      </c>
      <c r="H390" s="144">
        <v>14.999969999999999</v>
      </c>
    </row>
    <row r="391" spans="2:15">
      <c r="B391" s="423"/>
      <c r="C391" s="48" t="s">
        <v>9</v>
      </c>
      <c r="D391" s="139">
        <v>0.01</v>
      </c>
      <c r="E391" s="139">
        <v>113.62848597942028</v>
      </c>
      <c r="F391" s="139">
        <v>30000</v>
      </c>
      <c r="G391" s="139">
        <v>41203.980902700001</v>
      </c>
      <c r="H391" s="143">
        <v>5304.0000200000131</v>
      </c>
    </row>
    <row r="392" spans="2:15">
      <c r="C392" s="23" t="s">
        <v>140</v>
      </c>
    </row>
    <row r="394" spans="2:15">
      <c r="B394" s="44"/>
    </row>
    <row r="395" spans="2:15" ht="15">
      <c r="B395" s="348" t="s">
        <v>135</v>
      </c>
      <c r="C395" s="348"/>
      <c r="D395" s="348"/>
      <c r="E395" s="348"/>
      <c r="F395" s="348"/>
      <c r="G395" s="348"/>
      <c r="H395" s="348"/>
      <c r="I395" s="16"/>
      <c r="J395" s="16"/>
      <c r="K395" s="16"/>
      <c r="L395" s="16"/>
      <c r="M395" s="16"/>
      <c r="N395" s="16"/>
      <c r="O395" s="16"/>
    </row>
    <row r="396" spans="2:15" ht="15">
      <c r="B396" s="348" t="s">
        <v>247</v>
      </c>
      <c r="C396" s="348"/>
      <c r="D396" s="348"/>
      <c r="E396" s="348"/>
      <c r="F396" s="348"/>
      <c r="G396" s="348"/>
      <c r="H396" s="348"/>
      <c r="I396" s="16"/>
      <c r="J396" s="16"/>
      <c r="K396" s="16"/>
      <c r="L396" s="16"/>
      <c r="M396" s="16"/>
      <c r="N396" s="16"/>
      <c r="O396" s="16"/>
    </row>
    <row r="397" spans="2:15" ht="15">
      <c r="B397" s="348" t="s">
        <v>276</v>
      </c>
      <c r="C397" s="348"/>
      <c r="D397" s="348"/>
      <c r="E397" s="348"/>
      <c r="F397" s="348"/>
      <c r="G397" s="348"/>
      <c r="H397" s="348"/>
      <c r="I397" s="16"/>
      <c r="J397" s="16"/>
      <c r="K397" s="16"/>
      <c r="L397" s="16"/>
      <c r="M397" s="16"/>
      <c r="N397" s="16"/>
      <c r="O397" s="16"/>
    </row>
    <row r="399" spans="2:15" ht="15">
      <c r="B399" s="368" t="s">
        <v>138</v>
      </c>
      <c r="C399" s="368"/>
      <c r="D399" s="87" t="s">
        <v>383</v>
      </c>
      <c r="E399" s="87" t="s">
        <v>269</v>
      </c>
      <c r="F399" s="87" t="s">
        <v>440</v>
      </c>
      <c r="G399" s="87" t="s">
        <v>385</v>
      </c>
      <c r="H399" s="28" t="s">
        <v>9</v>
      </c>
    </row>
    <row r="400" spans="2:15">
      <c r="B400" s="423" t="s">
        <v>133</v>
      </c>
      <c r="C400" s="48" t="s">
        <v>10</v>
      </c>
      <c r="D400" s="139">
        <v>1</v>
      </c>
      <c r="E400" s="139">
        <v>11.238948171737364</v>
      </c>
      <c r="F400" s="139">
        <v>24</v>
      </c>
      <c r="G400" s="139">
        <v>2555.4360599999959</v>
      </c>
      <c r="H400" s="143">
        <v>3327.1218999999992</v>
      </c>
    </row>
    <row r="401" spans="2:15">
      <c r="B401" s="423"/>
      <c r="C401" s="123" t="s">
        <v>11</v>
      </c>
      <c r="D401" s="140">
        <v>1</v>
      </c>
      <c r="E401" s="140">
        <v>13.034501637839393</v>
      </c>
      <c r="F401" s="140">
        <v>24</v>
      </c>
      <c r="G401" s="140">
        <v>1722.9433100000024</v>
      </c>
      <c r="H401" s="144">
        <v>1891.2115200000069</v>
      </c>
    </row>
    <row r="402" spans="2:15">
      <c r="B402" s="423"/>
      <c r="C402" s="48" t="s">
        <v>12</v>
      </c>
      <c r="D402" s="139" t="s">
        <v>223</v>
      </c>
      <c r="E402" s="139" t="s">
        <v>223</v>
      </c>
      <c r="F402" s="139" t="s">
        <v>223</v>
      </c>
      <c r="G402" s="139" t="s">
        <v>223</v>
      </c>
      <c r="H402" s="143">
        <v>70.666629999999998</v>
      </c>
    </row>
    <row r="403" spans="2:15">
      <c r="B403" s="423"/>
      <c r="C403" s="123" t="s">
        <v>13</v>
      </c>
      <c r="D403" s="140">
        <v>1</v>
      </c>
      <c r="E403" s="140">
        <v>1</v>
      </c>
      <c r="F403" s="140">
        <v>1</v>
      </c>
      <c r="G403" s="140">
        <v>2</v>
      </c>
      <c r="H403" s="144">
        <v>14.999969999999999</v>
      </c>
    </row>
    <row r="404" spans="2:15">
      <c r="B404" s="423"/>
      <c r="C404" s="48" t="s">
        <v>9</v>
      </c>
      <c r="D404" s="139">
        <v>1</v>
      </c>
      <c r="E404" s="139">
        <v>11.838755532917626</v>
      </c>
      <c r="F404" s="139">
        <v>24</v>
      </c>
      <c r="G404" s="139">
        <v>4280.3793699999978</v>
      </c>
      <c r="H404" s="143">
        <v>5304.0000200000131</v>
      </c>
    </row>
    <row r="405" spans="2:15">
      <c r="C405" s="23" t="s">
        <v>140</v>
      </c>
    </row>
    <row r="408" spans="2:15" ht="15">
      <c r="B408" s="334" t="s">
        <v>135</v>
      </c>
      <c r="C408" s="334"/>
      <c r="D408" s="334"/>
      <c r="E408" s="334"/>
      <c r="F408" s="334"/>
      <c r="G408" s="16"/>
      <c r="H408" s="16"/>
      <c r="I408" s="16"/>
      <c r="J408" s="16"/>
      <c r="K408" s="16"/>
      <c r="L408" s="16"/>
      <c r="M408" s="16"/>
      <c r="N408" s="16"/>
      <c r="O408" s="16"/>
    </row>
    <row r="409" spans="2:15" ht="15">
      <c r="B409" s="334" t="s">
        <v>247</v>
      </c>
      <c r="C409" s="334"/>
      <c r="D409" s="334"/>
      <c r="E409" s="334"/>
      <c r="F409" s="334"/>
      <c r="G409" s="348"/>
      <c r="H409" s="348"/>
      <c r="I409" s="16"/>
      <c r="J409" s="16"/>
      <c r="K409" s="16"/>
      <c r="L409" s="16"/>
      <c r="M409" s="16"/>
      <c r="N409" s="16"/>
      <c r="O409" s="16"/>
    </row>
    <row r="410" spans="2:15" ht="15">
      <c r="B410" s="334" t="s">
        <v>279</v>
      </c>
      <c r="C410" s="334"/>
      <c r="D410" s="334"/>
      <c r="E410" s="334"/>
      <c r="F410" s="334"/>
      <c r="G410" s="348"/>
      <c r="H410" s="348"/>
      <c r="I410" s="16"/>
      <c r="J410" s="16"/>
      <c r="K410" s="16"/>
      <c r="L410" s="16"/>
      <c r="M410" s="16"/>
      <c r="N410" s="16"/>
      <c r="O410" s="16"/>
    </row>
    <row r="411" spans="2:15">
      <c r="B411" s="335" t="s">
        <v>266</v>
      </c>
      <c r="C411" s="335"/>
      <c r="D411" s="335"/>
      <c r="E411" s="335"/>
      <c r="F411" s="335"/>
      <c r="G411" s="312"/>
      <c r="H411" s="312"/>
      <c r="I411" s="15"/>
      <c r="J411" s="15"/>
      <c r="K411" s="15"/>
      <c r="L411" s="15"/>
      <c r="M411" s="15"/>
      <c r="N411" s="15"/>
      <c r="O411" s="15"/>
    </row>
    <row r="413" spans="2:15" ht="15">
      <c r="B413" s="327" t="s">
        <v>138</v>
      </c>
      <c r="C413" s="328"/>
      <c r="D413" s="28" t="s">
        <v>14</v>
      </c>
      <c r="E413" s="28" t="s">
        <v>15</v>
      </c>
      <c r="F413" s="28" t="s">
        <v>9</v>
      </c>
    </row>
    <row r="414" spans="2:15">
      <c r="B414" s="425" t="s">
        <v>133</v>
      </c>
      <c r="C414" s="48" t="s">
        <v>10</v>
      </c>
      <c r="D414" s="127">
        <v>287.38583999999952</v>
      </c>
      <c r="E414" s="129">
        <v>3039.7360599999979</v>
      </c>
      <c r="F414" s="129">
        <v>3327.1218999999992</v>
      </c>
    </row>
    <row r="415" spans="2:15">
      <c r="B415" s="425"/>
      <c r="C415" s="123" t="s">
        <v>11</v>
      </c>
      <c r="D415" s="130">
        <v>164.59677999999988</v>
      </c>
      <c r="E415" s="131">
        <v>1726.6147400000038</v>
      </c>
      <c r="F415" s="131">
        <v>1891.2115200000069</v>
      </c>
    </row>
    <row r="416" spans="2:15">
      <c r="B416" s="425"/>
      <c r="C416" s="48" t="s">
        <v>12</v>
      </c>
      <c r="D416" s="127">
        <v>1</v>
      </c>
      <c r="E416" s="129">
        <v>69.666629999999998</v>
      </c>
      <c r="F416" s="129">
        <v>70.666629999999998</v>
      </c>
    </row>
    <row r="417" spans="2:15">
      <c r="B417" s="425"/>
      <c r="C417" s="123" t="s">
        <v>13</v>
      </c>
      <c r="D417" s="130">
        <v>11.714259999999999</v>
      </c>
      <c r="E417" s="131">
        <v>3.2857099999999999</v>
      </c>
      <c r="F417" s="131">
        <v>14.999969999999999</v>
      </c>
    </row>
    <row r="418" spans="2:15">
      <c r="B418" s="425"/>
      <c r="C418" s="48" t="s">
        <v>9</v>
      </c>
      <c r="D418" s="52">
        <v>464.69688000000025</v>
      </c>
      <c r="E418" s="64">
        <v>4839.3031400000045</v>
      </c>
      <c r="F418" s="64">
        <v>5304.0000200000131</v>
      </c>
    </row>
    <row r="419" spans="2:15">
      <c r="B419" s="424" t="s">
        <v>134</v>
      </c>
      <c r="C419" s="123" t="s">
        <v>10</v>
      </c>
      <c r="D419" s="70">
        <f>+D414/F414</f>
        <v>8.6376708950759995E-2</v>
      </c>
      <c r="E419" s="70">
        <f>+E414/F414</f>
        <v>0.91362329104923945</v>
      </c>
      <c r="F419" s="70">
        <f>SUM(D419:E419)</f>
        <v>0.99999999999999944</v>
      </c>
    </row>
    <row r="420" spans="2:15">
      <c r="B420" s="424"/>
      <c r="C420" s="48" t="s">
        <v>11</v>
      </c>
      <c r="D420" s="71">
        <f>+D415/F415</f>
        <v>8.7032454201632234E-2</v>
      </c>
      <c r="E420" s="71">
        <f>+E415/F415</f>
        <v>0.91296754579836614</v>
      </c>
      <c r="F420" s="71">
        <f>SUM(D420:E420)</f>
        <v>0.99999999999999833</v>
      </c>
    </row>
    <row r="421" spans="2:15">
      <c r="B421" s="424"/>
      <c r="C421" s="123" t="s">
        <v>12</v>
      </c>
      <c r="D421" s="70">
        <f>+D416/F416</f>
        <v>1.4150950738700855E-2</v>
      </c>
      <c r="E421" s="70">
        <f>+E416/F416</f>
        <v>0.98584904926129913</v>
      </c>
      <c r="F421" s="70">
        <f>SUM(D421:E421)</f>
        <v>1</v>
      </c>
    </row>
    <row r="422" spans="2:15">
      <c r="B422" s="424"/>
      <c r="C422" s="48" t="s">
        <v>13</v>
      </c>
      <c r="D422" s="71">
        <f>+D417/F417</f>
        <v>0.78095222857112379</v>
      </c>
      <c r="E422" s="71">
        <f>+E417/F417</f>
        <v>0.21904777142887619</v>
      </c>
      <c r="F422" s="71">
        <f>SUM(D422:E422)</f>
        <v>1</v>
      </c>
    </row>
    <row r="423" spans="2:15">
      <c r="B423" s="424"/>
      <c r="C423" s="123" t="s">
        <v>9</v>
      </c>
      <c r="D423" s="72">
        <f>+D418/F418</f>
        <v>8.7612533606287415E-2</v>
      </c>
      <c r="E423" s="72">
        <f>+E418/F418</f>
        <v>0.91238746639371104</v>
      </c>
      <c r="F423" s="70">
        <f>SUM(D423:E423)</f>
        <v>0.99999999999999845</v>
      </c>
    </row>
    <row r="424" spans="2:15">
      <c r="B424" s="23" t="s">
        <v>140</v>
      </c>
      <c r="H424" s="29"/>
    </row>
    <row r="427" spans="2:15" ht="15">
      <c r="B427" s="334" t="s">
        <v>135</v>
      </c>
      <c r="C427" s="334"/>
      <c r="D427" s="334"/>
      <c r="E427" s="334"/>
      <c r="F427" s="334"/>
      <c r="G427" s="16"/>
      <c r="H427" s="16"/>
      <c r="I427" s="16"/>
      <c r="J427" s="16"/>
      <c r="K427" s="16"/>
      <c r="L427" s="16"/>
      <c r="M427" s="16"/>
      <c r="N427" s="16"/>
      <c r="O427" s="16"/>
    </row>
    <row r="428" spans="2:15" ht="15">
      <c r="B428" s="334" t="s">
        <v>247</v>
      </c>
      <c r="C428" s="334"/>
      <c r="D428" s="334"/>
      <c r="E428" s="334"/>
      <c r="F428" s="334"/>
      <c r="G428" s="348"/>
      <c r="H428" s="348"/>
      <c r="I428" s="16"/>
      <c r="J428" s="16"/>
      <c r="K428" s="16"/>
      <c r="L428" s="16"/>
      <c r="M428" s="16"/>
      <c r="N428" s="16"/>
      <c r="O428" s="16"/>
    </row>
    <row r="429" spans="2:15" ht="15">
      <c r="B429" s="334" t="s">
        <v>281</v>
      </c>
      <c r="C429" s="334"/>
      <c r="D429" s="334"/>
      <c r="E429" s="334"/>
      <c r="F429" s="334"/>
      <c r="G429" s="348"/>
      <c r="H429" s="348"/>
      <c r="I429" s="16"/>
      <c r="J429" s="16"/>
      <c r="K429" s="16"/>
      <c r="L429" s="16"/>
      <c r="M429" s="16"/>
      <c r="N429" s="16"/>
      <c r="O429" s="16"/>
    </row>
    <row r="430" spans="2:15">
      <c r="B430" s="335" t="s">
        <v>266</v>
      </c>
      <c r="C430" s="335"/>
      <c r="D430" s="335"/>
      <c r="E430" s="335"/>
      <c r="F430" s="335"/>
      <c r="G430" s="312"/>
      <c r="H430" s="312"/>
      <c r="I430" s="15"/>
      <c r="J430" s="15"/>
      <c r="K430" s="15"/>
      <c r="L430" s="15"/>
      <c r="M430" s="15"/>
      <c r="N430" s="15"/>
      <c r="O430" s="15"/>
    </row>
    <row r="432" spans="2:15" ht="15">
      <c r="B432" s="327" t="s">
        <v>138</v>
      </c>
      <c r="C432" s="328"/>
      <c r="D432" s="28" t="s">
        <v>14</v>
      </c>
      <c r="E432" s="28" t="s">
        <v>15</v>
      </c>
      <c r="F432" s="28" t="s">
        <v>9</v>
      </c>
    </row>
    <row r="433" spans="2:15">
      <c r="B433" s="425" t="s">
        <v>133</v>
      </c>
      <c r="C433" s="48" t="s">
        <v>10</v>
      </c>
      <c r="D433" s="127">
        <v>179.26884999999973</v>
      </c>
      <c r="E433" s="129">
        <v>8.9252299999999991</v>
      </c>
      <c r="F433" s="129">
        <v>188.19407999999973</v>
      </c>
    </row>
    <row r="434" spans="2:15">
      <c r="B434" s="425"/>
      <c r="C434" s="123" t="s">
        <v>11</v>
      </c>
      <c r="D434" s="130">
        <v>117.6762300000002</v>
      </c>
      <c r="E434" s="131">
        <v>4.8165100000000001</v>
      </c>
      <c r="F434" s="131">
        <v>122.49274000000023</v>
      </c>
    </row>
    <row r="435" spans="2:15">
      <c r="B435" s="425"/>
      <c r="C435" s="48" t="s">
        <v>12</v>
      </c>
      <c r="D435" s="127">
        <v>2</v>
      </c>
      <c r="E435" s="129">
        <v>0</v>
      </c>
      <c r="F435" s="129">
        <v>2</v>
      </c>
    </row>
    <row r="436" spans="2:15">
      <c r="B436" s="425"/>
      <c r="C436" s="123" t="s">
        <v>13</v>
      </c>
      <c r="D436" s="130">
        <v>298.94507999999956</v>
      </c>
      <c r="E436" s="131">
        <v>13.74174</v>
      </c>
      <c r="F436" s="131">
        <v>312.68681999999961</v>
      </c>
    </row>
    <row r="437" spans="2:15">
      <c r="B437" s="425"/>
      <c r="C437" s="48" t="s">
        <v>9</v>
      </c>
      <c r="D437" s="52">
        <v>464.69688000000025</v>
      </c>
      <c r="E437" s="64">
        <v>4839.3031400000045</v>
      </c>
      <c r="F437" s="64">
        <v>5304.0000200000131</v>
      </c>
    </row>
    <row r="438" spans="2:15">
      <c r="B438" s="424" t="s">
        <v>134</v>
      </c>
      <c r="C438" s="123" t="s">
        <v>10</v>
      </c>
      <c r="D438" s="70">
        <f>+D433/F433</f>
        <v>0.95257433177494211</v>
      </c>
      <c r="E438" s="70">
        <f>+E433/F433</f>
        <v>4.7425668225057942E-2</v>
      </c>
      <c r="F438" s="70">
        <f>SUM(D438:E438)</f>
        <v>1</v>
      </c>
    </row>
    <row r="439" spans="2:15">
      <c r="B439" s="424"/>
      <c r="C439" s="48" t="s">
        <v>11</v>
      </c>
      <c r="D439" s="71">
        <f>+D434/F434</f>
        <v>0.96067922066238365</v>
      </c>
      <c r="E439" s="71">
        <f>+E434/F434</f>
        <v>3.9320779337616185E-2</v>
      </c>
      <c r="F439" s="71">
        <f>SUM(D439:E439)</f>
        <v>0.99999999999999978</v>
      </c>
    </row>
    <row r="440" spans="2:15">
      <c r="B440" s="424"/>
      <c r="C440" s="123" t="s">
        <v>12</v>
      </c>
      <c r="D440" s="70">
        <f>+D435/F435</f>
        <v>1</v>
      </c>
      <c r="E440" s="70">
        <f>+E435/F435</f>
        <v>0</v>
      </c>
      <c r="F440" s="70">
        <f>SUM(D440:E440)</f>
        <v>1</v>
      </c>
    </row>
    <row r="441" spans="2:15">
      <c r="B441" s="424"/>
      <c r="C441" s="48" t="s">
        <v>13</v>
      </c>
      <c r="D441" s="71">
        <f>+D436/F436</f>
        <v>0.95605270474783666</v>
      </c>
      <c r="E441" s="71">
        <f>+E436/F436</f>
        <v>4.3947295252163225E-2</v>
      </c>
      <c r="F441" s="71">
        <f>SUM(D441:E441)</f>
        <v>0.99999999999999989</v>
      </c>
    </row>
    <row r="442" spans="2:15">
      <c r="B442" s="424"/>
      <c r="C442" s="123" t="s">
        <v>9</v>
      </c>
      <c r="D442" s="72">
        <f>+D437/F437</f>
        <v>8.7612533606287415E-2</v>
      </c>
      <c r="E442" s="72">
        <f>+E437/F437</f>
        <v>0.91238746639371104</v>
      </c>
      <c r="F442" s="70">
        <f>SUM(D442:E442)</f>
        <v>0.99999999999999845</v>
      </c>
    </row>
    <row r="443" spans="2:15">
      <c r="B443" s="23" t="s">
        <v>140</v>
      </c>
      <c r="H443" s="29"/>
    </row>
    <row r="446" spans="2:15" ht="15">
      <c r="B446" s="348" t="s">
        <v>135</v>
      </c>
      <c r="C446" s="348"/>
      <c r="D446" s="348"/>
      <c r="E446" s="348"/>
      <c r="F446" s="348"/>
      <c r="G446" s="348"/>
      <c r="H446" s="348"/>
      <c r="I446" s="16"/>
      <c r="J446" s="16"/>
      <c r="K446" s="16"/>
      <c r="L446" s="16"/>
      <c r="M446" s="16"/>
      <c r="N446" s="16"/>
      <c r="O446" s="16"/>
    </row>
    <row r="447" spans="2:15" ht="15">
      <c r="B447" s="348" t="s">
        <v>247</v>
      </c>
      <c r="C447" s="348"/>
      <c r="D447" s="348"/>
      <c r="E447" s="348"/>
      <c r="F447" s="348"/>
      <c r="G447" s="348"/>
      <c r="H447" s="348"/>
      <c r="I447" s="16"/>
      <c r="J447" s="16"/>
      <c r="K447" s="16"/>
      <c r="L447" s="16"/>
      <c r="M447" s="16"/>
      <c r="N447" s="16"/>
      <c r="O447" s="16"/>
    </row>
    <row r="448" spans="2:15" ht="15">
      <c r="B448" s="348" t="s">
        <v>282</v>
      </c>
      <c r="C448" s="348"/>
      <c r="D448" s="348"/>
      <c r="E448" s="348"/>
      <c r="F448" s="348"/>
      <c r="G448" s="348"/>
      <c r="H448" s="348"/>
      <c r="I448" s="16"/>
      <c r="J448" s="16"/>
      <c r="K448" s="16"/>
      <c r="L448" s="16"/>
      <c r="M448" s="16"/>
      <c r="N448" s="16"/>
      <c r="O448" s="16"/>
    </row>
    <row r="449" spans="2:15" ht="14.25" customHeight="1">
      <c r="B449" s="335" t="s">
        <v>283</v>
      </c>
      <c r="C449" s="335"/>
      <c r="D449" s="335"/>
      <c r="E449" s="335"/>
      <c r="F449" s="335"/>
      <c r="G449" s="335"/>
      <c r="H449" s="335"/>
      <c r="I449" s="15"/>
      <c r="J449" s="15"/>
      <c r="K449" s="15"/>
      <c r="L449" s="15"/>
      <c r="M449" s="15"/>
      <c r="N449" s="15"/>
      <c r="O449" s="15"/>
    </row>
    <row r="451" spans="2:15" ht="15">
      <c r="B451" s="368" t="s">
        <v>138</v>
      </c>
      <c r="C451" s="368"/>
      <c r="D451" s="87" t="s">
        <v>383</v>
      </c>
      <c r="E451" s="87" t="s">
        <v>269</v>
      </c>
      <c r="F451" s="87" t="s">
        <v>440</v>
      </c>
      <c r="G451" s="87" t="s">
        <v>385</v>
      </c>
      <c r="H451" s="28" t="s">
        <v>9</v>
      </c>
    </row>
    <row r="452" spans="2:15">
      <c r="B452" s="423" t="s">
        <v>133</v>
      </c>
      <c r="C452" s="48" t="s">
        <v>10</v>
      </c>
      <c r="D452" s="139">
        <v>1</v>
      </c>
      <c r="E452" s="139">
        <v>12252.510919381693</v>
      </c>
      <c r="F452" s="139">
        <v>321597</v>
      </c>
      <c r="G452" s="139">
        <v>2196493.5421299958</v>
      </c>
      <c r="H452" s="143">
        <v>3327.1218999999992</v>
      </c>
    </row>
    <row r="453" spans="2:15">
      <c r="B453" s="423"/>
      <c r="C453" s="123" t="s">
        <v>11</v>
      </c>
      <c r="D453" s="140">
        <v>1</v>
      </c>
      <c r="E453" s="140">
        <v>3979.3777557285766</v>
      </c>
      <c r="F453" s="140">
        <v>107342</v>
      </c>
      <c r="G453" s="140">
        <v>468278.17204000062</v>
      </c>
      <c r="H453" s="144">
        <v>1891.2115200000069</v>
      </c>
    </row>
    <row r="454" spans="2:15">
      <c r="B454" s="423"/>
      <c r="C454" s="48" t="s">
        <v>12</v>
      </c>
      <c r="D454" s="139" t="s">
        <v>223</v>
      </c>
      <c r="E454" s="139" t="s">
        <v>223</v>
      </c>
      <c r="F454" s="139" t="s">
        <v>223</v>
      </c>
      <c r="G454" s="139" t="s">
        <v>223</v>
      </c>
      <c r="H454" s="143">
        <v>70.666629999999998</v>
      </c>
    </row>
    <row r="455" spans="2:15">
      <c r="B455" s="423"/>
      <c r="C455" s="123" t="s">
        <v>13</v>
      </c>
      <c r="D455" s="140">
        <v>1</v>
      </c>
      <c r="E455" s="140">
        <v>1</v>
      </c>
      <c r="F455" s="140">
        <v>1</v>
      </c>
      <c r="G455" s="140">
        <v>2</v>
      </c>
      <c r="H455" s="144">
        <v>14.999969999999999</v>
      </c>
    </row>
    <row r="456" spans="2:15">
      <c r="B456" s="423"/>
      <c r="C456" s="48" t="s">
        <v>9</v>
      </c>
      <c r="D456" s="139">
        <v>1</v>
      </c>
      <c r="E456" s="139">
        <v>8913.9239694796124</v>
      </c>
      <c r="F456" s="139">
        <v>321597</v>
      </c>
      <c r="G456" s="139">
        <v>2664773.7141699963</v>
      </c>
      <c r="H456" s="143">
        <v>5304.0000200000131</v>
      </c>
    </row>
    <row r="457" spans="2:15">
      <c r="B457" s="23" t="s">
        <v>140</v>
      </c>
    </row>
    <row r="460" spans="2:15" ht="15">
      <c r="B460" s="348" t="s">
        <v>135</v>
      </c>
      <c r="C460" s="348"/>
      <c r="D460" s="348"/>
      <c r="E460" s="348"/>
      <c r="F460" s="348"/>
      <c r="G460" s="348"/>
      <c r="H460" s="348"/>
      <c r="I460" s="348"/>
      <c r="J460" s="348"/>
      <c r="K460" s="348"/>
      <c r="L460" s="348"/>
      <c r="M460" s="348"/>
      <c r="N460" s="16"/>
      <c r="O460" s="16"/>
    </row>
    <row r="461" spans="2:15" ht="15">
      <c r="B461" s="348" t="s">
        <v>247</v>
      </c>
      <c r="C461" s="348"/>
      <c r="D461" s="348"/>
      <c r="E461" s="348"/>
      <c r="F461" s="348"/>
      <c r="G461" s="348"/>
      <c r="H461" s="348"/>
      <c r="I461" s="348"/>
      <c r="J461" s="348"/>
      <c r="K461" s="348"/>
      <c r="L461" s="348"/>
      <c r="M461" s="348"/>
      <c r="N461" s="16"/>
      <c r="O461" s="16"/>
    </row>
    <row r="462" spans="2:15" ht="15">
      <c r="B462" s="348" t="s">
        <v>282</v>
      </c>
      <c r="C462" s="348"/>
      <c r="D462" s="348"/>
      <c r="E462" s="348"/>
      <c r="F462" s="348"/>
      <c r="G462" s="348"/>
      <c r="H462" s="348"/>
      <c r="I462" s="348"/>
      <c r="J462" s="348"/>
      <c r="K462" s="348"/>
      <c r="L462" s="348"/>
      <c r="M462" s="348"/>
      <c r="N462" s="16"/>
      <c r="O462" s="16"/>
    </row>
    <row r="463" spans="2:15" ht="14.25" customHeight="1">
      <c r="B463" s="312" t="s">
        <v>283</v>
      </c>
      <c r="C463" s="312"/>
      <c r="D463" s="312"/>
      <c r="E463" s="312"/>
      <c r="F463" s="312"/>
      <c r="G463" s="312"/>
      <c r="H463" s="312"/>
      <c r="I463" s="312"/>
      <c r="J463" s="312"/>
      <c r="K463" s="312"/>
      <c r="L463" s="312"/>
      <c r="M463" s="312"/>
      <c r="N463" s="15"/>
      <c r="O463" s="15"/>
    </row>
    <row r="465" spans="2:15" ht="15">
      <c r="B465" s="327" t="s">
        <v>138</v>
      </c>
      <c r="C465" s="328"/>
      <c r="D465" s="313" t="s">
        <v>287</v>
      </c>
      <c r="E465" s="314"/>
      <c r="F465" s="314"/>
      <c r="G465" s="314"/>
      <c r="H465" s="315"/>
      <c r="I465" s="313" t="s">
        <v>288</v>
      </c>
      <c r="J465" s="314"/>
      <c r="K465" s="314"/>
      <c r="L465" s="314"/>
      <c r="M465" s="315"/>
    </row>
    <row r="466" spans="2:15" ht="15" customHeight="1">
      <c r="B466" s="327"/>
      <c r="C466" s="328"/>
      <c r="D466" s="87" t="s">
        <v>383</v>
      </c>
      <c r="E466" s="87" t="s">
        <v>269</v>
      </c>
      <c r="F466" s="87" t="s">
        <v>440</v>
      </c>
      <c r="G466" s="87" t="s">
        <v>385</v>
      </c>
      <c r="H466" s="28" t="s">
        <v>9</v>
      </c>
      <c r="I466" s="87" t="s">
        <v>383</v>
      </c>
      <c r="J466" s="87" t="s">
        <v>269</v>
      </c>
      <c r="K466" s="87" t="s">
        <v>440</v>
      </c>
      <c r="L466" s="87" t="s">
        <v>385</v>
      </c>
      <c r="M466" s="28" t="s">
        <v>9</v>
      </c>
    </row>
    <row r="467" spans="2:15">
      <c r="B467" s="423" t="s">
        <v>133</v>
      </c>
      <c r="C467" s="48" t="s">
        <v>10</v>
      </c>
      <c r="D467" s="139">
        <v>0.06</v>
      </c>
      <c r="E467" s="139">
        <v>2496.6864377459115</v>
      </c>
      <c r="F467" s="139">
        <v>101520</v>
      </c>
      <c r="G467" s="139">
        <v>444866.85483509972</v>
      </c>
      <c r="H467" s="124">
        <v>3327.1218999999992</v>
      </c>
      <c r="I467" s="141">
        <v>0.7</v>
      </c>
      <c r="J467" s="141">
        <v>45350.091953626048</v>
      </c>
      <c r="K467" s="141">
        <v>307711</v>
      </c>
      <c r="L467" s="141">
        <v>1678778.3204568005</v>
      </c>
      <c r="M467" s="143">
        <v>3327.1218999999992</v>
      </c>
    </row>
    <row r="468" spans="2:15">
      <c r="B468" s="423"/>
      <c r="C468" s="123" t="s">
        <v>11</v>
      </c>
      <c r="D468" s="140">
        <v>0.02</v>
      </c>
      <c r="E468" s="140">
        <v>3953.5880644663744</v>
      </c>
      <c r="F468" s="140">
        <v>107342</v>
      </c>
      <c r="G468" s="140">
        <v>465243.3383994007</v>
      </c>
      <c r="H468" s="125">
        <v>1891.2115200000069</v>
      </c>
      <c r="I468" s="142">
        <v>1.98</v>
      </c>
      <c r="J468" s="142">
        <v>216.95841444149676</v>
      </c>
      <c r="K468" s="142">
        <v>1788</v>
      </c>
      <c r="L468" s="142">
        <v>2886.8703583999995</v>
      </c>
      <c r="M468" s="144">
        <v>1891.2115200000069</v>
      </c>
    </row>
    <row r="469" spans="2:15">
      <c r="B469" s="423"/>
      <c r="C469" s="48" t="s">
        <v>12</v>
      </c>
      <c r="D469" s="139" t="s">
        <v>34</v>
      </c>
      <c r="E469" s="139" t="s">
        <v>34</v>
      </c>
      <c r="F469" s="139" t="s">
        <v>34</v>
      </c>
      <c r="G469" s="139" t="s">
        <v>34</v>
      </c>
      <c r="H469" s="124">
        <v>70.666629999999998</v>
      </c>
      <c r="I469" s="141" t="s">
        <v>34</v>
      </c>
      <c r="J469" s="141" t="s">
        <v>34</v>
      </c>
      <c r="K469" s="141" t="s">
        <v>34</v>
      </c>
      <c r="L469" s="141" t="s">
        <v>34</v>
      </c>
      <c r="M469" s="143">
        <v>70.666629999999998</v>
      </c>
    </row>
    <row r="470" spans="2:15">
      <c r="B470" s="423"/>
      <c r="C470" s="123" t="s">
        <v>13</v>
      </c>
      <c r="D470" s="140">
        <v>1</v>
      </c>
      <c r="E470" s="140">
        <v>1</v>
      </c>
      <c r="F470" s="140">
        <v>1</v>
      </c>
      <c r="G470" s="140">
        <v>2</v>
      </c>
      <c r="H470" s="125">
        <v>14.999969999999999</v>
      </c>
      <c r="I470" s="142" t="s">
        <v>34</v>
      </c>
      <c r="J470" s="142" t="s">
        <v>34</v>
      </c>
      <c r="K470" s="142" t="s">
        <v>34</v>
      </c>
      <c r="L470" s="142" t="s">
        <v>34</v>
      </c>
      <c r="M470" s="144">
        <v>14.999969999999999</v>
      </c>
    </row>
    <row r="471" spans="2:15">
      <c r="B471" s="423"/>
      <c r="C471" s="48" t="s">
        <v>9</v>
      </c>
      <c r="D471" s="139">
        <v>0.02</v>
      </c>
      <c r="E471" s="139">
        <v>3055.5120559150928</v>
      </c>
      <c r="F471" s="139">
        <v>107342</v>
      </c>
      <c r="G471" s="139">
        <v>910112.19323450013</v>
      </c>
      <c r="H471" s="124">
        <v>5304.0000200000131</v>
      </c>
      <c r="I471" s="141">
        <v>0.7</v>
      </c>
      <c r="J471" s="141">
        <v>33416.570622560197</v>
      </c>
      <c r="K471" s="141">
        <v>307711</v>
      </c>
      <c r="L471" s="141">
        <v>1681665.1908152001</v>
      </c>
      <c r="M471" s="143">
        <v>5304.0000200000131</v>
      </c>
    </row>
    <row r="472" spans="2:15">
      <c r="B472" s="23" t="s">
        <v>140</v>
      </c>
    </row>
    <row r="475" spans="2:15" ht="15">
      <c r="B475" s="348" t="s">
        <v>247</v>
      </c>
      <c r="C475" s="348"/>
      <c r="D475" s="348"/>
      <c r="E475" s="348"/>
      <c r="F475" s="348"/>
      <c r="G475" s="348"/>
      <c r="H475" s="348"/>
      <c r="I475" s="348"/>
      <c r="J475" s="348"/>
      <c r="K475" s="348"/>
      <c r="L475" s="348"/>
      <c r="M475" s="348"/>
      <c r="N475" s="16"/>
      <c r="O475" s="16"/>
    </row>
    <row r="476" spans="2:15" ht="15">
      <c r="B476" s="348" t="s">
        <v>282</v>
      </c>
      <c r="C476" s="348"/>
      <c r="D476" s="348"/>
      <c r="E476" s="348"/>
      <c r="F476" s="348"/>
      <c r="G476" s="348"/>
      <c r="H476" s="348"/>
      <c r="I476" s="348"/>
      <c r="J476" s="348"/>
      <c r="K476" s="348"/>
      <c r="L476" s="348"/>
      <c r="M476" s="348"/>
      <c r="N476" s="16"/>
      <c r="O476" s="16"/>
    </row>
    <row r="477" spans="2:15" ht="14.25" customHeight="1">
      <c r="B477" s="312" t="s">
        <v>283</v>
      </c>
      <c r="C477" s="312"/>
      <c r="D477" s="312"/>
      <c r="E477" s="312"/>
      <c r="F477" s="312"/>
      <c r="G477" s="312"/>
      <c r="H477" s="312"/>
      <c r="I477" s="312"/>
      <c r="J477" s="312"/>
      <c r="K477" s="312"/>
      <c r="L477" s="312"/>
      <c r="M477" s="312"/>
      <c r="N477" s="15"/>
      <c r="O477" s="15"/>
    </row>
    <row r="479" spans="2:15" ht="15">
      <c r="B479" s="327" t="s">
        <v>138</v>
      </c>
      <c r="C479" s="328"/>
      <c r="D479" s="313" t="s">
        <v>287</v>
      </c>
      <c r="E479" s="314"/>
      <c r="F479" s="314"/>
      <c r="G479" s="314"/>
      <c r="H479" s="315"/>
      <c r="I479" s="313" t="s">
        <v>288</v>
      </c>
      <c r="J479" s="314"/>
      <c r="K479" s="314"/>
      <c r="L479" s="314"/>
      <c r="M479" s="315"/>
    </row>
    <row r="480" spans="2:15" ht="15" customHeight="1">
      <c r="B480" s="327"/>
      <c r="C480" s="328"/>
      <c r="D480" s="87" t="s">
        <v>383</v>
      </c>
      <c r="E480" s="87" t="s">
        <v>269</v>
      </c>
      <c r="F480" s="87" t="s">
        <v>440</v>
      </c>
      <c r="G480" s="87" t="s">
        <v>385</v>
      </c>
      <c r="H480" s="28" t="s">
        <v>9</v>
      </c>
      <c r="I480" s="87" t="s">
        <v>383</v>
      </c>
      <c r="J480" s="87" t="s">
        <v>269</v>
      </c>
      <c r="K480" s="87" t="s">
        <v>440</v>
      </c>
      <c r="L480" s="87" t="s">
        <v>385</v>
      </c>
      <c r="M480" s="28" t="s">
        <v>9</v>
      </c>
    </row>
    <row r="481" spans="2:15">
      <c r="B481" s="423" t="s">
        <v>133</v>
      </c>
      <c r="C481" s="48" t="s">
        <v>10</v>
      </c>
      <c r="D481" s="139">
        <v>2</v>
      </c>
      <c r="E481" s="139">
        <v>735243.93910769885</v>
      </c>
      <c r="F481" s="139">
        <v>16832513</v>
      </c>
      <c r="G481" s="139">
        <v>56867251.30686076</v>
      </c>
      <c r="H481" s="139">
        <v>3327.1218999999992</v>
      </c>
      <c r="I481" s="139">
        <v>20</v>
      </c>
      <c r="J481" s="139">
        <v>385064.71339551738</v>
      </c>
      <c r="K481" s="139">
        <v>13227990</v>
      </c>
      <c r="L481" s="139">
        <v>13960205.4310895</v>
      </c>
      <c r="M481" s="143">
        <v>3327.1218999999992</v>
      </c>
    </row>
    <row r="482" spans="2:15">
      <c r="B482" s="423"/>
      <c r="C482" s="123" t="s">
        <v>11</v>
      </c>
      <c r="D482" s="140">
        <v>5</v>
      </c>
      <c r="E482" s="140">
        <v>159313.45412562741</v>
      </c>
      <c r="F482" s="140">
        <v>2923850</v>
      </c>
      <c r="G482" s="140">
        <v>8335248.0571619989</v>
      </c>
      <c r="H482" s="140">
        <v>1891.2115200000069</v>
      </c>
      <c r="I482" s="140">
        <v>0.04</v>
      </c>
      <c r="J482" s="140">
        <v>1653036.5048644587</v>
      </c>
      <c r="K482" s="140">
        <v>34000000</v>
      </c>
      <c r="L482" s="140">
        <v>49043592.925157584</v>
      </c>
      <c r="M482" s="144">
        <v>1891.2115200000069</v>
      </c>
    </row>
    <row r="483" spans="2:15">
      <c r="B483" s="423"/>
      <c r="C483" s="48" t="s">
        <v>12</v>
      </c>
      <c r="D483" s="139" t="s">
        <v>223</v>
      </c>
      <c r="E483" s="139" t="s">
        <v>223</v>
      </c>
      <c r="F483" s="139" t="s">
        <v>223</v>
      </c>
      <c r="G483" s="139" t="s">
        <v>223</v>
      </c>
      <c r="H483" s="139">
        <v>70.666629999999998</v>
      </c>
      <c r="I483" s="139" t="s">
        <v>223</v>
      </c>
      <c r="J483" s="139" t="s">
        <v>223</v>
      </c>
      <c r="K483" s="139" t="s">
        <v>223</v>
      </c>
      <c r="L483" s="139" t="s">
        <v>223</v>
      </c>
      <c r="M483" s="143">
        <v>70.666629999999998</v>
      </c>
    </row>
    <row r="484" spans="2:15">
      <c r="B484" s="423"/>
      <c r="C484" s="123" t="s">
        <v>13</v>
      </c>
      <c r="D484" s="140" t="s">
        <v>223</v>
      </c>
      <c r="E484" s="140" t="s">
        <v>223</v>
      </c>
      <c r="F484" s="140" t="s">
        <v>223</v>
      </c>
      <c r="G484" s="140" t="s">
        <v>223</v>
      </c>
      <c r="H484" s="140">
        <v>14.999969999999999</v>
      </c>
      <c r="I484" s="140" t="s">
        <v>223</v>
      </c>
      <c r="J484" s="140" t="s">
        <v>223</v>
      </c>
      <c r="K484" s="140" t="s">
        <v>223</v>
      </c>
      <c r="L484" s="140" t="s">
        <v>223</v>
      </c>
      <c r="M484" s="144">
        <v>14.999969999999999</v>
      </c>
    </row>
    <row r="485" spans="2:15">
      <c r="B485" s="423"/>
      <c r="C485" s="48" t="s">
        <v>9</v>
      </c>
      <c r="D485" s="139">
        <v>2</v>
      </c>
      <c r="E485" s="139">
        <v>502855.28614085849</v>
      </c>
      <c r="F485" s="139">
        <v>16832513</v>
      </c>
      <c r="G485" s="139">
        <v>65202499.364022769</v>
      </c>
      <c r="H485" s="139">
        <v>5304.0000200000131</v>
      </c>
      <c r="I485" s="139">
        <v>0.04</v>
      </c>
      <c r="J485" s="139">
        <v>955718.44466726994</v>
      </c>
      <c r="K485" s="139">
        <v>34000000</v>
      </c>
      <c r="L485" s="139">
        <v>63003798.356247105</v>
      </c>
      <c r="M485" s="143">
        <v>5304.0000200000131</v>
      </c>
    </row>
    <row r="486" spans="2:15">
      <c r="B486" s="23" t="s">
        <v>140</v>
      </c>
    </row>
    <row r="489" spans="2:15" ht="15" customHeight="1">
      <c r="B489" s="334" t="s">
        <v>135</v>
      </c>
      <c r="C489" s="334"/>
      <c r="D489" s="334"/>
      <c r="E489" s="334"/>
      <c r="F489" s="334"/>
      <c r="G489" s="16"/>
      <c r="H489" s="16"/>
      <c r="I489" s="16"/>
      <c r="J489" s="16"/>
      <c r="K489" s="16"/>
      <c r="L489" s="16"/>
      <c r="M489" s="16"/>
      <c r="N489" s="16"/>
      <c r="O489" s="16"/>
    </row>
    <row r="490" spans="2:15" ht="34.5" customHeight="1">
      <c r="B490" s="334" t="s">
        <v>472</v>
      </c>
      <c r="C490" s="334"/>
      <c r="D490" s="334"/>
      <c r="E490" s="334"/>
      <c r="F490" s="334"/>
      <c r="G490" s="348"/>
      <c r="H490" s="348"/>
      <c r="I490" s="16"/>
      <c r="J490" s="16"/>
      <c r="K490" s="16"/>
      <c r="L490" s="16"/>
      <c r="M490" s="16"/>
      <c r="N490" s="16"/>
      <c r="O490" s="16"/>
    </row>
    <row r="491" spans="2:15" ht="15" customHeight="1">
      <c r="B491" s="334" t="s">
        <v>377</v>
      </c>
      <c r="C491" s="334"/>
      <c r="D491" s="334"/>
      <c r="E491" s="334"/>
      <c r="F491" s="334"/>
      <c r="G491" s="348"/>
      <c r="H491" s="348"/>
      <c r="I491" s="16"/>
      <c r="J491" s="16"/>
      <c r="K491" s="16"/>
      <c r="L491" s="16"/>
      <c r="M491" s="16"/>
      <c r="N491" s="16"/>
      <c r="O491" s="16"/>
    </row>
    <row r="492" spans="2:15">
      <c r="B492" s="312" t="s">
        <v>266</v>
      </c>
      <c r="C492" s="312"/>
      <c r="D492" s="312"/>
      <c r="E492" s="312"/>
      <c r="F492" s="312"/>
      <c r="G492" s="312"/>
      <c r="H492" s="312"/>
      <c r="I492" s="15"/>
      <c r="J492" s="15"/>
      <c r="K492" s="15"/>
      <c r="L492" s="15"/>
      <c r="M492" s="15"/>
      <c r="N492" s="15"/>
      <c r="O492" s="15"/>
    </row>
    <row r="494" spans="2:15" ht="15">
      <c r="B494" s="327" t="s">
        <v>138</v>
      </c>
      <c r="C494" s="328"/>
      <c r="D494" s="28" t="s">
        <v>14</v>
      </c>
      <c r="E494" s="28" t="s">
        <v>15</v>
      </c>
      <c r="F494" s="28" t="s">
        <v>9</v>
      </c>
    </row>
    <row r="495" spans="2:15">
      <c r="B495" s="425" t="s">
        <v>133</v>
      </c>
      <c r="C495" s="48" t="s">
        <v>10</v>
      </c>
      <c r="D495" s="127">
        <v>222.55775999999946</v>
      </c>
      <c r="E495" s="129">
        <v>3104.5641399999972</v>
      </c>
      <c r="F495" s="129">
        <v>3327.1218999999992</v>
      </c>
    </row>
    <row r="496" spans="2:15">
      <c r="B496" s="425"/>
      <c r="C496" s="123" t="s">
        <v>11</v>
      </c>
      <c r="D496" s="130">
        <v>88.534000000000106</v>
      </c>
      <c r="E496" s="131">
        <v>1802.6775200000056</v>
      </c>
      <c r="F496" s="131">
        <v>1891.2115200000069</v>
      </c>
    </row>
    <row r="497" spans="2:8">
      <c r="B497" s="425"/>
      <c r="C497" s="48" t="s">
        <v>12</v>
      </c>
      <c r="D497" s="127">
        <v>2.3333300000000001</v>
      </c>
      <c r="E497" s="129">
        <v>68.333299999999994</v>
      </c>
      <c r="F497" s="129">
        <v>70.666629999999998</v>
      </c>
    </row>
    <row r="498" spans="2:8">
      <c r="B498" s="425"/>
      <c r="C498" s="123" t="s">
        <v>13</v>
      </c>
      <c r="D498" s="130">
        <v>0</v>
      </c>
      <c r="E498" s="131">
        <v>14.999969999999999</v>
      </c>
      <c r="F498" s="131">
        <v>14.999969999999999</v>
      </c>
    </row>
    <row r="499" spans="2:8">
      <c r="B499" s="425"/>
      <c r="C499" s="48" t="s">
        <v>9</v>
      </c>
      <c r="D499" s="52">
        <v>313.42508999999978</v>
      </c>
      <c r="E499" s="64">
        <v>4990.574930000008</v>
      </c>
      <c r="F499" s="64">
        <v>5304.0000200000131</v>
      </c>
    </row>
    <row r="500" spans="2:8">
      <c r="B500" s="424" t="s">
        <v>134</v>
      </c>
      <c r="C500" s="123" t="s">
        <v>10</v>
      </c>
      <c r="D500" s="70">
        <f>+D495/F495</f>
        <v>6.6891976515798687E-2</v>
      </c>
      <c r="E500" s="70">
        <f>+E495/F495</f>
        <v>0.93310802348420052</v>
      </c>
      <c r="F500" s="70">
        <f>SUM(D500:E500)</f>
        <v>0.99999999999999922</v>
      </c>
    </row>
    <row r="501" spans="2:8">
      <c r="B501" s="424"/>
      <c r="C501" s="48" t="s">
        <v>11</v>
      </c>
      <c r="D501" s="71">
        <f>+D496/F496</f>
        <v>4.6813378124938548E-2</v>
      </c>
      <c r="E501" s="71">
        <f>+E496/F496</f>
        <v>0.95318662187506087</v>
      </c>
      <c r="F501" s="71">
        <f>SUM(D501:E501)</f>
        <v>0.99999999999999944</v>
      </c>
    </row>
    <row r="502" spans="2:8">
      <c r="B502" s="424"/>
      <c r="C502" s="123" t="s">
        <v>12</v>
      </c>
      <c r="D502" s="70">
        <f>+D497/F497</f>
        <v>3.3018837887132869E-2</v>
      </c>
      <c r="E502" s="70">
        <f>+E497/F497</f>
        <v>0.96698116211286711</v>
      </c>
      <c r="F502" s="70">
        <f>SUM(D502:E502)</f>
        <v>1</v>
      </c>
    </row>
    <row r="503" spans="2:8">
      <c r="B503" s="424"/>
      <c r="C503" s="48" t="s">
        <v>13</v>
      </c>
      <c r="D503" s="71">
        <f>+D498/F498</f>
        <v>0</v>
      </c>
      <c r="E503" s="71">
        <f>+E498/F498</f>
        <v>1</v>
      </c>
      <c r="F503" s="71">
        <f>SUM(D503:E503)</f>
        <v>1</v>
      </c>
    </row>
    <row r="504" spans="2:8">
      <c r="B504" s="424"/>
      <c r="C504" s="123" t="s">
        <v>9</v>
      </c>
      <c r="D504" s="72">
        <f>+D499/F499</f>
        <v>5.9092211315640041E-2</v>
      </c>
      <c r="E504" s="72">
        <f>+E499/F499</f>
        <v>0.94090778868435898</v>
      </c>
      <c r="F504" s="70">
        <f>SUM(D504:E504)</f>
        <v>0.999999999999999</v>
      </c>
    </row>
    <row r="505" spans="2:8">
      <c r="B505" s="23" t="s">
        <v>140</v>
      </c>
      <c r="H505" s="29"/>
    </row>
    <row r="508" spans="2:8" s="158" customFormat="1" ht="15">
      <c r="B508" s="317" t="s">
        <v>381</v>
      </c>
      <c r="C508" s="317"/>
      <c r="D508" s="317"/>
      <c r="E508" s="317"/>
      <c r="F508" s="317"/>
      <c r="G508" s="317"/>
    </row>
    <row r="509" spans="2:8" s="158" customFormat="1" ht="15">
      <c r="B509" s="317" t="s">
        <v>395</v>
      </c>
      <c r="C509" s="317"/>
      <c r="D509" s="317"/>
      <c r="E509" s="317"/>
      <c r="F509" s="317"/>
      <c r="G509" s="317"/>
    </row>
    <row r="510" spans="2:8" s="158" customFormat="1" ht="15">
      <c r="B510" s="317" t="s">
        <v>405</v>
      </c>
      <c r="C510" s="317"/>
      <c r="D510" s="317"/>
      <c r="E510" s="317"/>
      <c r="F510" s="317"/>
      <c r="G510" s="317"/>
    </row>
    <row r="511" spans="2:8" s="158" customFormat="1">
      <c r="B511" s="318" t="s">
        <v>386</v>
      </c>
      <c r="C511" s="318"/>
      <c r="D511" s="318"/>
      <c r="E511" s="318"/>
      <c r="F511" s="318"/>
      <c r="G511" s="318"/>
    </row>
    <row r="512" spans="2:8" s="158" customFormat="1"/>
    <row r="513" spans="2:8" s="158" customFormat="1" ht="15">
      <c r="B513" s="439" t="s">
        <v>406</v>
      </c>
      <c r="C513" s="444"/>
      <c r="D513" s="86" t="s">
        <v>383</v>
      </c>
      <c r="E513" s="86" t="s">
        <v>269</v>
      </c>
      <c r="F513" s="86" t="s">
        <v>384</v>
      </c>
      <c r="G513" s="87" t="s">
        <v>385</v>
      </c>
      <c r="H513" s="178"/>
    </row>
    <row r="514" spans="2:8" s="158" customFormat="1">
      <c r="B514" s="442" t="s">
        <v>133</v>
      </c>
      <c r="C514" s="159" t="s">
        <v>10</v>
      </c>
      <c r="D514" s="168">
        <v>354.16</v>
      </c>
      <c r="E514" s="168">
        <v>4243443.3385053044</v>
      </c>
      <c r="F514" s="168">
        <v>798431581</v>
      </c>
      <c r="G514" s="168">
        <v>14118453262.950108</v>
      </c>
      <c r="H514" s="178"/>
    </row>
    <row r="515" spans="2:8" s="158" customFormat="1">
      <c r="B515" s="442"/>
      <c r="C515" s="160" t="s">
        <v>11</v>
      </c>
      <c r="D515" s="169">
        <v>2967.66</v>
      </c>
      <c r="E515" s="169">
        <v>4974246.6845415458</v>
      </c>
      <c r="F515" s="169">
        <v>1119306235</v>
      </c>
      <c r="G515" s="169">
        <v>9400305767.0762234</v>
      </c>
      <c r="H515" s="178"/>
    </row>
    <row r="516" spans="2:8" s="158" customFormat="1">
      <c r="B516" s="442"/>
      <c r="C516" s="159" t="s">
        <v>12</v>
      </c>
      <c r="D516" s="168">
        <v>303.54000000000002</v>
      </c>
      <c r="E516" s="168">
        <v>822534.23109960509</v>
      </c>
      <c r="F516" s="168">
        <v>5391847.0700000003</v>
      </c>
      <c r="G516" s="168">
        <v>58125722.171450287</v>
      </c>
      <c r="H516" s="178"/>
    </row>
    <row r="517" spans="2:8" s="158" customFormat="1">
      <c r="B517" s="442"/>
      <c r="C517" s="160" t="s">
        <v>13</v>
      </c>
      <c r="D517" s="169">
        <v>36200</v>
      </c>
      <c r="E517" s="169">
        <v>492819.78555268451</v>
      </c>
      <c r="F517" s="169">
        <v>850000</v>
      </c>
      <c r="G517" s="169">
        <v>7392281.9986967007</v>
      </c>
      <c r="H517" s="178"/>
    </row>
    <row r="518" spans="2:8" s="158" customFormat="1">
      <c r="B518" s="442"/>
      <c r="C518" s="159" t="s">
        <v>9</v>
      </c>
      <c r="D518" s="168">
        <v>303.54000000000002</v>
      </c>
      <c r="E518" s="168">
        <v>4447695.6753912065</v>
      </c>
      <c r="F518" s="168">
        <v>1119306235</v>
      </c>
      <c r="G518" s="168">
        <v>23584277034.196472</v>
      </c>
      <c r="H518" s="178"/>
    </row>
    <row r="519" spans="2:8" s="158" customFormat="1">
      <c r="B519" s="23" t="s">
        <v>140</v>
      </c>
    </row>
    <row r="520" spans="2:8" s="158" customFormat="1"/>
    <row r="521" spans="2:8" s="158" customFormat="1"/>
    <row r="522" spans="2:8" s="158" customFormat="1" ht="15">
      <c r="B522" s="443" t="s">
        <v>381</v>
      </c>
      <c r="C522" s="443"/>
      <c r="D522" s="443"/>
      <c r="E522" s="443"/>
      <c r="F522" s="443"/>
    </row>
    <row r="523" spans="2:8" ht="15">
      <c r="B523" s="317" t="s">
        <v>397</v>
      </c>
      <c r="C523" s="317"/>
      <c r="D523" s="317"/>
      <c r="E523" s="317"/>
      <c r="F523" s="317"/>
    </row>
    <row r="524" spans="2:8" ht="15">
      <c r="B524" s="317" t="s">
        <v>407</v>
      </c>
      <c r="C524" s="317"/>
      <c r="D524" s="317"/>
      <c r="E524" s="317"/>
      <c r="F524" s="317"/>
    </row>
    <row r="525" spans="2:8" ht="17.25" customHeight="1">
      <c r="B525" s="318" t="s">
        <v>379</v>
      </c>
      <c r="C525" s="318"/>
      <c r="D525" s="318"/>
      <c r="E525" s="318"/>
      <c r="F525" s="318"/>
    </row>
    <row r="526" spans="2:8" ht="17.25" customHeight="1">
      <c r="B526" s="76"/>
      <c r="C526" s="76"/>
      <c r="D526" s="76"/>
      <c r="E526" s="76"/>
      <c r="F526" s="76"/>
    </row>
    <row r="527" spans="2:8" ht="15">
      <c r="B527" s="439" t="s">
        <v>406</v>
      </c>
      <c r="C527" s="440"/>
      <c r="D527" s="86" t="s">
        <v>14</v>
      </c>
      <c r="E527" s="86" t="s">
        <v>15</v>
      </c>
      <c r="F527" s="87" t="s">
        <v>9</v>
      </c>
    </row>
    <row r="528" spans="2:8">
      <c r="B528" s="352" t="s">
        <v>133</v>
      </c>
      <c r="C528" s="159" t="s">
        <v>10</v>
      </c>
      <c r="D528" s="77">
        <v>1600.1263699999947</v>
      </c>
      <c r="E528" s="77">
        <v>1726.9955299999995</v>
      </c>
      <c r="F528" s="148">
        <v>3327.1218999999992</v>
      </c>
    </row>
    <row r="529" spans="2:7">
      <c r="B529" s="352"/>
      <c r="C529" s="160" t="s">
        <v>11</v>
      </c>
      <c r="D529" s="161">
        <v>757.38492999999846</v>
      </c>
      <c r="E529" s="161">
        <v>1133.8265900000004</v>
      </c>
      <c r="F529" s="176">
        <v>1891.2115200000069</v>
      </c>
    </row>
    <row r="530" spans="2:7">
      <c r="B530" s="352"/>
      <c r="C530" s="159" t="s">
        <v>12</v>
      </c>
      <c r="D530" s="77">
        <v>38.833309999999997</v>
      </c>
      <c r="E530" s="77">
        <v>31.833320000000001</v>
      </c>
      <c r="F530" s="148">
        <v>70.666629999999998</v>
      </c>
    </row>
    <row r="531" spans="2:7">
      <c r="B531" s="352"/>
      <c r="C531" s="160" t="s">
        <v>13</v>
      </c>
      <c r="D531" s="161">
        <v>9.8571299999999997</v>
      </c>
      <c r="E531" s="161">
        <v>5.1428399999999996</v>
      </c>
      <c r="F531" s="176">
        <v>14.999969999999999</v>
      </c>
    </row>
    <row r="532" spans="2:7">
      <c r="B532" s="352"/>
      <c r="C532" s="159" t="s">
        <v>9</v>
      </c>
      <c r="D532" s="77">
        <v>2406.2017399999913</v>
      </c>
      <c r="E532" s="77">
        <v>2897.7982799999991</v>
      </c>
      <c r="F532" s="148">
        <v>5304.0000200000131</v>
      </c>
    </row>
    <row r="533" spans="2:7">
      <c r="B533" s="441" t="s">
        <v>134</v>
      </c>
      <c r="C533" s="160" t="s">
        <v>10</v>
      </c>
      <c r="D533" s="70">
        <f>+D528/F528</f>
        <v>0.48093409802628367</v>
      </c>
      <c r="E533" s="70">
        <f>+E528/F528</f>
        <v>0.51906590197371483</v>
      </c>
      <c r="F533" s="70">
        <f>SUM(D533:E533)</f>
        <v>0.99999999999999845</v>
      </c>
    </row>
    <row r="534" spans="2:7">
      <c r="B534" s="441"/>
      <c r="C534" s="159" t="s">
        <v>11</v>
      </c>
      <c r="D534" s="71">
        <f>+D529/F529</f>
        <v>0.4004760556873066</v>
      </c>
      <c r="E534" s="71">
        <f>+E529/F529</f>
        <v>0.59952394431268918</v>
      </c>
      <c r="F534" s="71">
        <f>SUM(D534:E534)</f>
        <v>0.99999999999999578</v>
      </c>
    </row>
    <row r="535" spans="2:7">
      <c r="B535" s="441"/>
      <c r="C535" s="160" t="s">
        <v>12</v>
      </c>
      <c r="D535" s="70">
        <f>+D530/F530</f>
        <v>0.54952825683069928</v>
      </c>
      <c r="E535" s="70">
        <f>+E530/F530</f>
        <v>0.45047174316930072</v>
      </c>
      <c r="F535" s="70">
        <f>SUM(D535:E535)</f>
        <v>1</v>
      </c>
    </row>
    <row r="536" spans="2:7">
      <c r="B536" s="441"/>
      <c r="C536" s="159" t="s">
        <v>13</v>
      </c>
      <c r="D536" s="71">
        <f>+D531/F531</f>
        <v>0.65714331428662853</v>
      </c>
      <c r="E536" s="71">
        <f>+E531/F531</f>
        <v>0.34285668571337141</v>
      </c>
      <c r="F536" s="71">
        <f>SUM(D536:E536)</f>
        <v>1</v>
      </c>
    </row>
    <row r="537" spans="2:7">
      <c r="B537" s="441"/>
      <c r="C537" s="160" t="s">
        <v>9</v>
      </c>
      <c r="D537" s="70">
        <f>+D532/F532</f>
        <v>0.45365794323658115</v>
      </c>
      <c r="E537" s="70">
        <f>+E532/F532</f>
        <v>0.54634205676341452</v>
      </c>
      <c r="F537" s="70">
        <f>SUM(D537:E537)</f>
        <v>0.99999999999999567</v>
      </c>
    </row>
    <row r="538" spans="2:7">
      <c r="B538" s="23" t="s">
        <v>140</v>
      </c>
    </row>
    <row r="541" spans="2:7" ht="15">
      <c r="B541" s="317" t="s">
        <v>381</v>
      </c>
      <c r="C541" s="317"/>
      <c r="D541" s="317"/>
      <c r="E541" s="317"/>
      <c r="F541" s="317"/>
      <c r="G541" s="317"/>
    </row>
    <row r="542" spans="2:7" ht="15">
      <c r="B542" s="317" t="s">
        <v>397</v>
      </c>
      <c r="C542" s="317"/>
      <c r="D542" s="317"/>
      <c r="E542" s="317"/>
      <c r="F542" s="317"/>
      <c r="G542" s="317"/>
    </row>
    <row r="543" spans="2:7" ht="15">
      <c r="B543" s="317" t="s">
        <v>408</v>
      </c>
      <c r="C543" s="317"/>
      <c r="D543" s="317"/>
      <c r="E543" s="317"/>
      <c r="F543" s="317"/>
      <c r="G543" s="317"/>
    </row>
    <row r="544" spans="2:7">
      <c r="B544" s="318" t="s">
        <v>386</v>
      </c>
      <c r="C544" s="318"/>
      <c r="D544" s="318"/>
      <c r="E544" s="318"/>
      <c r="F544" s="318"/>
      <c r="G544" s="318"/>
    </row>
    <row r="546" spans="2:8" ht="15" customHeight="1">
      <c r="B546" s="439" t="s">
        <v>406</v>
      </c>
      <c r="C546" s="440"/>
      <c r="D546" s="86" t="s">
        <v>383</v>
      </c>
      <c r="E546" s="86" t="s">
        <v>269</v>
      </c>
      <c r="F546" s="86" t="s">
        <v>384</v>
      </c>
      <c r="G546" s="87" t="s">
        <v>385</v>
      </c>
      <c r="H546" s="165"/>
    </row>
    <row r="547" spans="2:8">
      <c r="B547" s="352" t="s">
        <v>133</v>
      </c>
      <c r="C547" s="159" t="s">
        <v>10</v>
      </c>
      <c r="D547" s="168">
        <v>119.57</v>
      </c>
      <c r="E547" s="168">
        <v>434519.85038752563</v>
      </c>
      <c r="F547" s="168">
        <v>41257624</v>
      </c>
      <c r="G547" s="173">
        <v>694814808.40720236</v>
      </c>
      <c r="H547" s="38"/>
    </row>
    <row r="548" spans="2:8">
      <c r="B548" s="352"/>
      <c r="C548" s="160" t="s">
        <v>11</v>
      </c>
      <c r="D548" s="169">
        <v>150</v>
      </c>
      <c r="E548" s="169">
        <v>849807.36089283682</v>
      </c>
      <c r="F548" s="169">
        <v>120405435</v>
      </c>
      <c r="G548" s="179">
        <v>643631288.54330468</v>
      </c>
      <c r="H548" s="38"/>
    </row>
    <row r="549" spans="2:8">
      <c r="B549" s="352"/>
      <c r="C549" s="159" t="s">
        <v>12</v>
      </c>
      <c r="D549" s="168">
        <v>600</v>
      </c>
      <c r="E549" s="168">
        <v>72367.045666246326</v>
      </c>
      <c r="F549" s="168">
        <v>1189019</v>
      </c>
      <c r="G549" s="173">
        <v>2810251.9181415001</v>
      </c>
      <c r="H549" s="38"/>
    </row>
    <row r="550" spans="2:8">
      <c r="B550" s="352"/>
      <c r="C550" s="160" t="s">
        <v>13</v>
      </c>
      <c r="D550" s="169">
        <v>10199.02</v>
      </c>
      <c r="E550" s="169">
        <v>62525.578769296946</v>
      </c>
      <c r="F550" s="169">
        <v>148875</v>
      </c>
      <c r="G550" s="179">
        <v>616322.75825419999</v>
      </c>
      <c r="H550" s="38"/>
    </row>
    <row r="551" spans="2:8">
      <c r="B551" s="352"/>
      <c r="C551" s="159" t="s">
        <v>9</v>
      </c>
      <c r="D551" s="168">
        <v>119.57</v>
      </c>
      <c r="E551" s="168">
        <v>557924.35093017411</v>
      </c>
      <c r="F551" s="168">
        <v>120405435</v>
      </c>
      <c r="G551" s="173">
        <v>1341872671.6269016</v>
      </c>
      <c r="H551" s="38"/>
    </row>
    <row r="552" spans="2:8">
      <c r="B552" s="23" t="s">
        <v>140</v>
      </c>
    </row>
    <row r="555" spans="2:8" ht="15">
      <c r="B555" s="317" t="s">
        <v>381</v>
      </c>
      <c r="C555" s="317"/>
      <c r="D555" s="317"/>
      <c r="E555" s="317"/>
      <c r="F555" s="317"/>
    </row>
    <row r="556" spans="2:8" ht="15">
      <c r="B556" s="317" t="s">
        <v>397</v>
      </c>
      <c r="C556" s="317"/>
      <c r="D556" s="317"/>
      <c r="E556" s="317"/>
      <c r="F556" s="317"/>
    </row>
    <row r="557" spans="2:8" ht="15">
      <c r="B557" s="317" t="s">
        <v>409</v>
      </c>
      <c r="C557" s="317"/>
      <c r="D557" s="317"/>
      <c r="E557" s="317"/>
      <c r="F557" s="317"/>
    </row>
    <row r="558" spans="2:8">
      <c r="B558" s="318" t="s">
        <v>379</v>
      </c>
      <c r="C558" s="318"/>
      <c r="D558" s="318"/>
      <c r="E558" s="318"/>
      <c r="F558" s="318"/>
    </row>
    <row r="560" spans="2:8" ht="30" customHeight="1">
      <c r="B560" s="439" t="s">
        <v>406</v>
      </c>
      <c r="C560" s="440"/>
      <c r="D560" s="86" t="s">
        <v>14</v>
      </c>
      <c r="E560" s="86" t="s">
        <v>15</v>
      </c>
      <c r="F560" s="87" t="s">
        <v>9</v>
      </c>
    </row>
    <row r="561" spans="2:9">
      <c r="B561" s="445" t="s">
        <v>133</v>
      </c>
      <c r="C561" s="135" t="s">
        <v>10</v>
      </c>
      <c r="D561" s="54">
        <v>342.63668999999953</v>
      </c>
      <c r="E561" s="54">
        <v>1257.4896799999985</v>
      </c>
      <c r="F561" s="52">
        <v>1600.1263699999947</v>
      </c>
    </row>
    <row r="562" spans="2:9">
      <c r="B562" s="445"/>
      <c r="C562" s="162" t="s">
        <v>11</v>
      </c>
      <c r="D562" s="260">
        <v>148.97884999999997</v>
      </c>
      <c r="E562" s="260">
        <v>608.40607999999941</v>
      </c>
      <c r="F562" s="261">
        <v>757.38492999999846</v>
      </c>
    </row>
    <row r="563" spans="2:9">
      <c r="B563" s="445"/>
      <c r="C563" s="135" t="s">
        <v>12</v>
      </c>
      <c r="D563" s="54">
        <v>0</v>
      </c>
      <c r="E563" s="54">
        <v>38.833309999999997</v>
      </c>
      <c r="F563" s="52">
        <v>38.833309999999997</v>
      </c>
    </row>
    <row r="564" spans="2:9">
      <c r="B564" s="445"/>
      <c r="C564" s="162" t="s">
        <v>13</v>
      </c>
      <c r="D564" s="260">
        <v>7.2857099999999999</v>
      </c>
      <c r="E564" s="260">
        <v>2.5714199999999998</v>
      </c>
      <c r="F564" s="261">
        <v>9.8571299999999997</v>
      </c>
    </row>
    <row r="565" spans="2:9">
      <c r="B565" s="445"/>
      <c r="C565" s="135" t="s">
        <v>9</v>
      </c>
      <c r="D565" s="54">
        <v>498.90125000000023</v>
      </c>
      <c r="E565" s="54">
        <v>1907.3004900000003</v>
      </c>
      <c r="F565" s="52">
        <v>2406.2017399999913</v>
      </c>
    </row>
    <row r="566" spans="2:9">
      <c r="B566" s="446" t="s">
        <v>134</v>
      </c>
      <c r="C566" s="162" t="s">
        <v>10</v>
      </c>
      <c r="D566" s="70">
        <f>+D561/F561</f>
        <v>0.21413101891446279</v>
      </c>
      <c r="E566" s="70">
        <f>+E561/F561</f>
        <v>0.78586898108553926</v>
      </c>
      <c r="F566" s="70">
        <f>SUM(D566:E566)</f>
        <v>1.000000000000002</v>
      </c>
    </row>
    <row r="567" spans="2:9">
      <c r="B567" s="446"/>
      <c r="C567" s="135" t="s">
        <v>11</v>
      </c>
      <c r="D567" s="71">
        <f>+D562/F562</f>
        <v>0.19670162964557569</v>
      </c>
      <c r="E567" s="71">
        <f>+E562/F562</f>
        <v>0.80329837035442553</v>
      </c>
      <c r="F567" s="71">
        <f>SUM(D567:E567)</f>
        <v>1.0000000000000013</v>
      </c>
    </row>
    <row r="568" spans="2:9">
      <c r="B568" s="446"/>
      <c r="C568" s="162" t="s">
        <v>12</v>
      </c>
      <c r="D568" s="70">
        <f>+D563/F563</f>
        <v>0</v>
      </c>
      <c r="E568" s="70">
        <f>+E563/F563</f>
        <v>1</v>
      </c>
      <c r="F568" s="70">
        <f>SUM(D568:E568)</f>
        <v>1</v>
      </c>
    </row>
    <row r="569" spans="2:9">
      <c r="B569" s="446"/>
      <c r="C569" s="135" t="s">
        <v>13</v>
      </c>
      <c r="D569" s="71">
        <f>+D564/F564</f>
        <v>0.73913096408386625</v>
      </c>
      <c r="E569" s="71">
        <f>+E564/F564</f>
        <v>0.26086903591613381</v>
      </c>
      <c r="F569" s="71">
        <f>SUM(D569:E569)</f>
        <v>1</v>
      </c>
    </row>
    <row r="570" spans="2:9">
      <c r="B570" s="446"/>
      <c r="C570" s="162" t="s">
        <v>9</v>
      </c>
      <c r="D570" s="70">
        <f>+D565/F565</f>
        <v>0.20733974284300952</v>
      </c>
      <c r="E570" s="70">
        <f>+E565/F565</f>
        <v>0.79266025715699429</v>
      </c>
      <c r="F570" s="70">
        <f>SUM(D570:E570)</f>
        <v>1.0000000000000038</v>
      </c>
    </row>
    <row r="571" spans="2:9">
      <c r="B571" s="23" t="s">
        <v>140</v>
      </c>
      <c r="C571" s="63"/>
    </row>
    <row r="572" spans="2:9">
      <c r="C572" s="63"/>
    </row>
    <row r="574" spans="2:9" ht="15">
      <c r="B574" s="317" t="s">
        <v>381</v>
      </c>
      <c r="C574" s="317"/>
      <c r="D574" s="317"/>
      <c r="E574" s="317"/>
      <c r="F574" s="317"/>
      <c r="G574" s="317"/>
      <c r="H574" s="317"/>
      <c r="I574" s="317"/>
    </row>
    <row r="575" spans="2:9" ht="15">
      <c r="B575" s="317" t="s">
        <v>401</v>
      </c>
      <c r="C575" s="317"/>
      <c r="D575" s="317"/>
      <c r="E575" s="317"/>
      <c r="F575" s="317"/>
      <c r="G575" s="317"/>
      <c r="H575" s="317"/>
      <c r="I575" s="317"/>
    </row>
    <row r="576" spans="2:9" ht="15">
      <c r="B576" s="317" t="s">
        <v>410</v>
      </c>
      <c r="C576" s="317"/>
      <c r="D576" s="317"/>
      <c r="E576" s="317"/>
      <c r="F576" s="317"/>
      <c r="G576" s="317"/>
      <c r="H576" s="317"/>
      <c r="I576" s="317"/>
    </row>
    <row r="577" spans="2:9">
      <c r="B577" s="318" t="s">
        <v>403</v>
      </c>
      <c r="C577" s="318"/>
      <c r="D577" s="318"/>
      <c r="E577" s="318"/>
      <c r="F577" s="318"/>
      <c r="G577" s="318"/>
      <c r="H577" s="318"/>
      <c r="I577" s="318"/>
    </row>
    <row r="578" spans="2:9" ht="15" customHeight="1"/>
    <row r="579" spans="2:9" ht="14.25" customHeight="1">
      <c r="B579" s="368" t="s">
        <v>406</v>
      </c>
      <c r="C579" s="368"/>
      <c r="D579" s="405" t="s">
        <v>411</v>
      </c>
      <c r="E579" s="405"/>
      <c r="F579" s="405"/>
      <c r="G579" s="405" t="s">
        <v>412</v>
      </c>
      <c r="H579" s="405"/>
      <c r="I579" s="405"/>
    </row>
    <row r="580" spans="2:9" ht="15">
      <c r="B580" s="368"/>
      <c r="C580" s="368"/>
      <c r="D580" s="87" t="s">
        <v>14</v>
      </c>
      <c r="E580" s="87" t="s">
        <v>15</v>
      </c>
      <c r="F580" s="87" t="s">
        <v>9</v>
      </c>
      <c r="G580" s="87" t="s">
        <v>14</v>
      </c>
      <c r="H580" s="87" t="s">
        <v>15</v>
      </c>
      <c r="I580" s="87" t="s">
        <v>9</v>
      </c>
    </row>
    <row r="581" spans="2:9">
      <c r="B581" s="352" t="s">
        <v>133</v>
      </c>
      <c r="C581" s="135" t="s">
        <v>10</v>
      </c>
      <c r="D581" s="148">
        <v>220.00729999999973</v>
      </c>
      <c r="E581" s="148">
        <v>122.62938999999993</v>
      </c>
      <c r="F581" s="148">
        <v>342.63668999999953</v>
      </c>
      <c r="G581" s="148">
        <v>173.41405999999981</v>
      </c>
      <c r="H581" s="148">
        <v>169.22262999999984</v>
      </c>
      <c r="I581" s="148">
        <v>342.63668999999953</v>
      </c>
    </row>
    <row r="582" spans="2:9">
      <c r="B582" s="352"/>
      <c r="C582" s="181" t="s">
        <v>11</v>
      </c>
      <c r="D582" s="176">
        <v>90.882070000000056</v>
      </c>
      <c r="E582" s="176">
        <v>58.096780000000003</v>
      </c>
      <c r="F582" s="176">
        <v>148.97884999999997</v>
      </c>
      <c r="G582" s="176">
        <v>76.479980000000054</v>
      </c>
      <c r="H582" s="176">
        <v>72.498870000000039</v>
      </c>
      <c r="I582" s="176">
        <v>148.97884999999997</v>
      </c>
    </row>
    <row r="583" spans="2:9">
      <c r="B583" s="352"/>
      <c r="C583" s="135" t="s">
        <v>13</v>
      </c>
      <c r="D583" s="148">
        <v>3.2857099999999999</v>
      </c>
      <c r="E583" s="148">
        <v>4</v>
      </c>
      <c r="F583" s="148">
        <v>7.2857099999999999</v>
      </c>
      <c r="G583" s="148">
        <v>4</v>
      </c>
      <c r="H583" s="148">
        <v>3.2857099999999999</v>
      </c>
      <c r="I583" s="148">
        <v>7.2857099999999999</v>
      </c>
    </row>
    <row r="584" spans="2:9">
      <c r="B584" s="352"/>
      <c r="C584" s="181" t="s">
        <v>9</v>
      </c>
      <c r="D584" s="176">
        <v>314.17507999999998</v>
      </c>
      <c r="E584" s="176">
        <v>184.72616999999974</v>
      </c>
      <c r="F584" s="176">
        <v>498.90125000000023</v>
      </c>
      <c r="G584" s="176">
        <v>253.89403999999956</v>
      </c>
      <c r="H584" s="176">
        <v>245.00720999999967</v>
      </c>
      <c r="I584" s="176">
        <v>498.90125000000023</v>
      </c>
    </row>
    <row r="585" spans="2:9">
      <c r="B585" s="441" t="s">
        <v>134</v>
      </c>
      <c r="C585" s="135" t="s">
        <v>10</v>
      </c>
      <c r="D585" s="256">
        <f>+D581/F581</f>
        <v>0.64210082113506306</v>
      </c>
      <c r="E585" s="256">
        <f>+E581/F581</f>
        <v>0.35789917886493738</v>
      </c>
      <c r="F585" s="256">
        <f>SUM(D585:E585)</f>
        <v>1.0000000000000004</v>
      </c>
      <c r="G585" s="256">
        <f>+G581/I581</f>
        <v>0.50611643487450231</v>
      </c>
      <c r="H585" s="256">
        <f>+H581/I581</f>
        <v>0.49388356512549803</v>
      </c>
      <c r="I585" s="256">
        <f>SUM(G585:H585)</f>
        <v>1.0000000000000004</v>
      </c>
    </row>
    <row r="586" spans="2:9">
      <c r="B586" s="441"/>
      <c r="C586" s="181" t="s">
        <v>11</v>
      </c>
      <c r="D586" s="70">
        <f>+D582/F582</f>
        <v>0.61003337050863315</v>
      </c>
      <c r="E586" s="70">
        <f>+E582/F582</f>
        <v>0.38996662949136751</v>
      </c>
      <c r="F586" s="70">
        <f>SUM(D586:E586)</f>
        <v>1.0000000000000007</v>
      </c>
      <c r="G586" s="70">
        <f>+G582/I582</f>
        <v>0.51336132612112439</v>
      </c>
      <c r="H586" s="70">
        <f>+H582/I582</f>
        <v>0.48663867387887649</v>
      </c>
      <c r="I586" s="70">
        <f>SUM(G586:H586)</f>
        <v>1.0000000000000009</v>
      </c>
    </row>
    <row r="587" spans="2:9">
      <c r="B587" s="441"/>
      <c r="C587" s="135" t="s">
        <v>13</v>
      </c>
      <c r="D587" s="71">
        <f>+D583/F583</f>
        <v>0.45098006920396227</v>
      </c>
      <c r="E587" s="71">
        <f>+E583/F583</f>
        <v>0.54901993079603773</v>
      </c>
      <c r="F587" s="71">
        <f>SUM(D587:E587)</f>
        <v>1</v>
      </c>
      <c r="G587" s="71">
        <f>+G583/I583</f>
        <v>0.54901993079603773</v>
      </c>
      <c r="H587" s="71">
        <f>+H583/I583</f>
        <v>0.45098006920396227</v>
      </c>
      <c r="I587" s="71">
        <f>SUM(G587:H587)</f>
        <v>1</v>
      </c>
    </row>
    <row r="588" spans="2:9">
      <c r="B588" s="441"/>
      <c r="C588" s="181" t="s">
        <v>9</v>
      </c>
      <c r="D588" s="70">
        <f>+D584/F584</f>
        <v>0.62973400046602379</v>
      </c>
      <c r="E588" s="70">
        <f>+E584/F584</f>
        <v>0.37026599953397521</v>
      </c>
      <c r="F588" s="70">
        <f>SUM(D588:E588)</f>
        <v>0.999999999999999</v>
      </c>
      <c r="G588" s="70">
        <f>+G584/I584</f>
        <v>0.50890640181799396</v>
      </c>
      <c r="H588" s="70">
        <f>+H584/I584</f>
        <v>0.4910935981820041</v>
      </c>
      <c r="I588" s="70">
        <f>SUM(G588:H588)</f>
        <v>0.999999999999998</v>
      </c>
    </row>
    <row r="589" spans="2:9">
      <c r="B589" s="23" t="s">
        <v>140</v>
      </c>
    </row>
  </sheetData>
  <mergeCells count="278">
    <mergeCell ref="C282:E282"/>
    <mergeCell ref="B282:B283"/>
    <mergeCell ref="B277:E277"/>
    <mergeCell ref="B278:E278"/>
    <mergeCell ref="B279:E279"/>
    <mergeCell ref="B280:E280"/>
    <mergeCell ref="B561:B565"/>
    <mergeCell ref="B581:B584"/>
    <mergeCell ref="B585:B588"/>
    <mergeCell ref="B566:B570"/>
    <mergeCell ref="B574:I574"/>
    <mergeCell ref="B575:I575"/>
    <mergeCell ref="B576:I576"/>
    <mergeCell ref="B577:I577"/>
    <mergeCell ref="B579:C580"/>
    <mergeCell ref="D579:F579"/>
    <mergeCell ref="G579:I579"/>
    <mergeCell ref="B555:F555"/>
    <mergeCell ref="B556:F556"/>
    <mergeCell ref="B557:F557"/>
    <mergeCell ref="B558:F558"/>
    <mergeCell ref="B525:F525"/>
    <mergeCell ref="B527:C527"/>
    <mergeCell ref="B528:B532"/>
    <mergeCell ref="B491:F491"/>
    <mergeCell ref="B560:C560"/>
    <mergeCell ref="B510:G510"/>
    <mergeCell ref="B511:G511"/>
    <mergeCell ref="B489:F489"/>
    <mergeCell ref="B514:B518"/>
    <mergeCell ref="B522:F522"/>
    <mergeCell ref="B523:F523"/>
    <mergeCell ref="B524:F524"/>
    <mergeCell ref="B494:C494"/>
    <mergeCell ref="B495:B499"/>
    <mergeCell ref="B500:B504"/>
    <mergeCell ref="B490:F490"/>
    <mergeCell ref="B508:G508"/>
    <mergeCell ref="B513:C513"/>
    <mergeCell ref="G490:H490"/>
    <mergeCell ref="B546:C546"/>
    <mergeCell ref="B547:B551"/>
    <mergeCell ref="F306:G306"/>
    <mergeCell ref="F307:G307"/>
    <mergeCell ref="F308:G308"/>
    <mergeCell ref="B303:C303"/>
    <mergeCell ref="B304:B308"/>
    <mergeCell ref="D303:E303"/>
    <mergeCell ref="D304:E304"/>
    <mergeCell ref="D305:E305"/>
    <mergeCell ref="B533:B537"/>
    <mergeCell ref="B541:G541"/>
    <mergeCell ref="D308:E308"/>
    <mergeCell ref="B542:G542"/>
    <mergeCell ref="B543:G543"/>
    <mergeCell ref="B544:G544"/>
    <mergeCell ref="B313:F313"/>
    <mergeCell ref="B314:F314"/>
    <mergeCell ref="B345:F345"/>
    <mergeCell ref="B368:C368"/>
    <mergeCell ref="G491:H491"/>
    <mergeCell ref="B492:F492"/>
    <mergeCell ref="G492:H492"/>
    <mergeCell ref="B509:G509"/>
    <mergeCell ref="J303:K303"/>
    <mergeCell ref="H305:I305"/>
    <mergeCell ref="H306:I306"/>
    <mergeCell ref="H307:I307"/>
    <mergeCell ref="B299:M299"/>
    <mergeCell ref="B300:M300"/>
    <mergeCell ref="B301:M301"/>
    <mergeCell ref="B317:C317"/>
    <mergeCell ref="B312:F312"/>
    <mergeCell ref="D306:E306"/>
    <mergeCell ref="D307:E307"/>
    <mergeCell ref="B315:F315"/>
    <mergeCell ref="H303:I303"/>
    <mergeCell ref="H304:I304"/>
    <mergeCell ref="B323:B327"/>
    <mergeCell ref="B335:C335"/>
    <mergeCell ref="B331:H331"/>
    <mergeCell ref="B332:H332"/>
    <mergeCell ref="B333:H333"/>
    <mergeCell ref="L304:M304"/>
    <mergeCell ref="L305:M305"/>
    <mergeCell ref="L306:M306"/>
    <mergeCell ref="J304:K304"/>
    <mergeCell ref="J305:K305"/>
    <mergeCell ref="J306:K306"/>
    <mergeCell ref="J307:K307"/>
    <mergeCell ref="F304:G304"/>
    <mergeCell ref="F305:G305"/>
    <mergeCell ref="B241:F241"/>
    <mergeCell ref="B240:F240"/>
    <mergeCell ref="B363:F363"/>
    <mergeCell ref="B364:F364"/>
    <mergeCell ref="B355:B359"/>
    <mergeCell ref="B344:F344"/>
    <mergeCell ref="B263:C263"/>
    <mergeCell ref="B369:B373"/>
    <mergeCell ref="B374:B378"/>
    <mergeCell ref="B365:F365"/>
    <mergeCell ref="F303:G303"/>
    <mergeCell ref="G364:H364"/>
    <mergeCell ref="B298:M298"/>
    <mergeCell ref="L307:M307"/>
    <mergeCell ref="B336:B340"/>
    <mergeCell ref="B349:C349"/>
    <mergeCell ref="B350:B354"/>
    <mergeCell ref="B346:F346"/>
    <mergeCell ref="B347:F347"/>
    <mergeCell ref="L308:M308"/>
    <mergeCell ref="B318:B322"/>
    <mergeCell ref="J308:K308"/>
    <mergeCell ref="H308:I308"/>
    <mergeCell ref="L303:M303"/>
    <mergeCell ref="B4:M4"/>
    <mergeCell ref="B15:B19"/>
    <mergeCell ref="B20:B24"/>
    <mergeCell ref="B14:C14"/>
    <mergeCell ref="P103:R103"/>
    <mergeCell ref="B38:B42"/>
    <mergeCell ref="D103:F103"/>
    <mergeCell ref="G103:I103"/>
    <mergeCell ref="J103:L103"/>
    <mergeCell ref="B33:B37"/>
    <mergeCell ref="B32:C32"/>
    <mergeCell ref="B103:C104"/>
    <mergeCell ref="B57:B61"/>
    <mergeCell ref="B70:C70"/>
    <mergeCell ref="B8:M8"/>
    <mergeCell ref="B11:M11"/>
    <mergeCell ref="B12:M12"/>
    <mergeCell ref="B10:M10"/>
    <mergeCell ref="B27:F27"/>
    <mergeCell ref="B29:F29"/>
    <mergeCell ref="B30:F30"/>
    <mergeCell ref="B28:F28"/>
    <mergeCell ref="B51:C51"/>
    <mergeCell ref="B52:B56"/>
    <mergeCell ref="B193:F193"/>
    <mergeCell ref="B194:F194"/>
    <mergeCell ref="B81:D81"/>
    <mergeCell ref="B82:D82"/>
    <mergeCell ref="B99:N99"/>
    <mergeCell ref="B98:N98"/>
    <mergeCell ref="B71:B75"/>
    <mergeCell ref="B119:F119"/>
    <mergeCell ref="B118:F118"/>
    <mergeCell ref="M103:O103"/>
    <mergeCell ref="B85:B89"/>
    <mergeCell ref="B90:B94"/>
    <mergeCell ref="B100:N100"/>
    <mergeCell ref="I73:L73"/>
    <mergeCell ref="J72:M72"/>
    <mergeCell ref="B84:C84"/>
    <mergeCell ref="B124:C125"/>
    <mergeCell ref="D124:F124"/>
    <mergeCell ref="B105:B109"/>
    <mergeCell ref="B110:B114"/>
    <mergeCell ref="B120:F120"/>
    <mergeCell ref="B121:F121"/>
    <mergeCell ref="B66:H66"/>
    <mergeCell ref="B65:H65"/>
    <mergeCell ref="B67:H67"/>
    <mergeCell ref="B68:H68"/>
    <mergeCell ref="B79:D79"/>
    <mergeCell ref="B80:D80"/>
    <mergeCell ref="B156:G156"/>
    <mergeCell ref="B145:B149"/>
    <mergeCell ref="J70:M70"/>
    <mergeCell ref="B131:B135"/>
    <mergeCell ref="B144:C144"/>
    <mergeCell ref="B178:B182"/>
    <mergeCell ref="B126:B130"/>
    <mergeCell ref="B452:B456"/>
    <mergeCell ref="B449:H449"/>
    <mergeCell ref="B196:C196"/>
    <mergeCell ref="B172:F172"/>
    <mergeCell ref="B173:F173"/>
    <mergeCell ref="B174:F174"/>
    <mergeCell ref="B158:C158"/>
    <mergeCell ref="B159:B163"/>
    <mergeCell ref="B177:C177"/>
    <mergeCell ref="B175:F175"/>
    <mergeCell ref="B164:B168"/>
    <mergeCell ref="B242:F242"/>
    <mergeCell ref="B269:B273"/>
    <mergeCell ref="B217:B221"/>
    <mergeCell ref="B230:C230"/>
    <mergeCell ref="B231:B235"/>
    <mergeCell ref="B183:B187"/>
    <mergeCell ref="B264:B268"/>
    <mergeCell ref="B261:F261"/>
    <mergeCell ref="B258:F258"/>
    <mergeCell ref="B259:F259"/>
    <mergeCell ref="B260:F260"/>
    <mergeCell ref="B197:B201"/>
    <mergeCell ref="B202:B206"/>
    <mergeCell ref="B244:C244"/>
    <mergeCell ref="B245:B249"/>
    <mergeCell ref="B432:C432"/>
    <mergeCell ref="B386:C386"/>
    <mergeCell ref="B387:B391"/>
    <mergeCell ref="B382:H382"/>
    <mergeCell ref="B383:H383"/>
    <mergeCell ref="B384:H384"/>
    <mergeCell ref="B250:B254"/>
    <mergeCell ref="B239:F239"/>
    <mergeCell ref="B211:G211"/>
    <mergeCell ref="B212:G212"/>
    <mergeCell ref="B213:G213"/>
    <mergeCell ref="B214:G214"/>
    <mergeCell ref="B225:G225"/>
    <mergeCell ref="B226:G226"/>
    <mergeCell ref="B227:G227"/>
    <mergeCell ref="B228:G228"/>
    <mergeCell ref="B216:C216"/>
    <mergeCell ref="G365:H365"/>
    <mergeCell ref="G366:H366"/>
    <mergeCell ref="B366:F366"/>
    <mergeCell ref="B396:H396"/>
    <mergeCell ref="B397:H397"/>
    <mergeCell ref="B399:C399"/>
    <mergeCell ref="B400:B404"/>
    <mergeCell ref="G428:H428"/>
    <mergeCell ref="B413:C413"/>
    <mergeCell ref="B414:B418"/>
    <mergeCell ref="B419:B423"/>
    <mergeCell ref="B427:F427"/>
    <mergeCell ref="B46:F46"/>
    <mergeCell ref="B47:F47"/>
    <mergeCell ref="B48:F48"/>
    <mergeCell ref="B49:F49"/>
    <mergeCell ref="B191:F191"/>
    <mergeCell ref="B192:F192"/>
    <mergeCell ref="D465:H465"/>
    <mergeCell ref="I465:M465"/>
    <mergeCell ref="B465:C466"/>
    <mergeCell ref="B448:H448"/>
    <mergeCell ref="B451:C451"/>
    <mergeCell ref="B460:M460"/>
    <mergeCell ref="B461:M461"/>
    <mergeCell ref="B462:M462"/>
    <mergeCell ref="B463:M463"/>
    <mergeCell ref="B428:F428"/>
    <mergeCell ref="B429:F429"/>
    <mergeCell ref="B438:B442"/>
    <mergeCell ref="B433:B437"/>
    <mergeCell ref="B446:H446"/>
    <mergeCell ref="B447:H447"/>
    <mergeCell ref="B430:F430"/>
    <mergeCell ref="G429:H429"/>
    <mergeCell ref="G430:H430"/>
    <mergeCell ref="B141:H141"/>
    <mergeCell ref="B142:H142"/>
    <mergeCell ref="B140:H140"/>
    <mergeCell ref="B154:G154"/>
    <mergeCell ref="B153:G153"/>
    <mergeCell ref="B101:N101"/>
    <mergeCell ref="B139:H139"/>
    <mergeCell ref="B155:G155"/>
    <mergeCell ref="B481:B485"/>
    <mergeCell ref="B467:B471"/>
    <mergeCell ref="B475:M475"/>
    <mergeCell ref="B476:M476"/>
    <mergeCell ref="B477:M477"/>
    <mergeCell ref="B479:C480"/>
    <mergeCell ref="D479:H479"/>
    <mergeCell ref="I479:M479"/>
    <mergeCell ref="B408:F408"/>
    <mergeCell ref="B409:F409"/>
    <mergeCell ref="G409:H409"/>
    <mergeCell ref="B410:F410"/>
    <mergeCell ref="G410:H410"/>
    <mergeCell ref="B411:F411"/>
    <mergeCell ref="G411:H411"/>
    <mergeCell ref="B395:H395"/>
  </mergeCells>
  <pageMargins left="0.7" right="0.7" top="0.75" bottom="0.75" header="0.3" footer="0.3"/>
  <drawing r:id="rId1"/>
  <tableParts count="7">
    <tablePart r:id="rId2"/>
    <tablePart r:id="rId3"/>
    <tablePart r:id="rId4"/>
    <tablePart r:id="rId5"/>
    <tablePart r:id="rId6"/>
    <tablePart r:id="rId7"/>
    <tablePart r:id="rId8"/>
  </tableParts>
</worksheet>
</file>

<file path=xl/worksheets/sheet4.xml><?xml version="1.0" encoding="utf-8"?>
<worksheet xmlns="http://schemas.openxmlformats.org/spreadsheetml/2006/main" xmlns:r="http://schemas.openxmlformats.org/officeDocument/2006/relationships">
  <dimension ref="A8:N214"/>
  <sheetViews>
    <sheetView showGridLines="0" topLeftCell="A112" zoomScale="70" zoomScaleNormal="70" workbookViewId="0">
      <selection activeCell="K20" sqref="K20"/>
    </sheetView>
  </sheetViews>
  <sheetFormatPr baseColWidth="10" defaultColWidth="9.140625" defaultRowHeight="14.25"/>
  <cols>
    <col min="1" max="1" width="6.28515625" style="3" customWidth="1"/>
    <col min="2" max="2" width="27.5703125" style="51" customWidth="1"/>
    <col min="3" max="3" width="24.28515625" style="3" customWidth="1"/>
    <col min="4" max="5" width="20" style="3" customWidth="1"/>
    <col min="6" max="6" width="30.5703125" style="3" customWidth="1"/>
    <col min="7" max="7" width="19.7109375" style="3" customWidth="1"/>
    <col min="8" max="8" width="28.28515625" style="3" customWidth="1"/>
    <col min="9" max="9" width="20.7109375" style="3" customWidth="1"/>
    <col min="10" max="10" width="15.42578125" style="3" bestFit="1" customWidth="1"/>
    <col min="11" max="11" width="16.85546875" style="3" bestFit="1" customWidth="1"/>
    <col min="12" max="12" width="22.85546875" style="3" bestFit="1" customWidth="1"/>
    <col min="13" max="13" width="28.5703125" style="3" customWidth="1"/>
    <col min="14" max="14" width="14.7109375" style="3" customWidth="1"/>
    <col min="15" max="15" width="20" style="3" bestFit="1" customWidth="1"/>
    <col min="16" max="16" width="15.42578125" style="3" bestFit="1" customWidth="1"/>
    <col min="17" max="17" width="13.28515625" style="3" customWidth="1"/>
    <col min="18" max="20" width="13.140625" style="3" customWidth="1"/>
    <col min="21" max="21" width="13.7109375" style="3" customWidth="1"/>
    <col min="22" max="31" width="13.5703125" style="3" customWidth="1"/>
    <col min="32" max="131" width="9.42578125" style="3" customWidth="1"/>
    <col min="132" max="16384" width="9.140625" style="3"/>
  </cols>
  <sheetData>
    <row r="8" spans="1:14" ht="15">
      <c r="B8" s="348" t="s">
        <v>135</v>
      </c>
      <c r="C8" s="348"/>
      <c r="D8" s="348"/>
      <c r="E8" s="348"/>
      <c r="F8" s="348"/>
      <c r="G8" s="348"/>
      <c r="H8" s="16"/>
      <c r="I8" s="16"/>
      <c r="J8" s="16"/>
      <c r="K8" s="16"/>
      <c r="L8" s="16"/>
      <c r="M8" s="16"/>
      <c r="N8" s="2"/>
    </row>
    <row r="9" spans="1:14" ht="15">
      <c r="B9" s="348" t="s">
        <v>416</v>
      </c>
      <c r="C9" s="348"/>
      <c r="D9" s="348"/>
      <c r="E9" s="348"/>
      <c r="F9" s="348"/>
      <c r="G9" s="348"/>
      <c r="H9" s="16"/>
      <c r="I9" s="16"/>
      <c r="J9" s="16"/>
      <c r="K9" s="16"/>
      <c r="L9" s="16"/>
      <c r="M9" s="16"/>
      <c r="N9" s="2"/>
    </row>
    <row r="10" spans="1:14" ht="15">
      <c r="A10" s="300"/>
      <c r="B10" s="334" t="s">
        <v>136</v>
      </c>
      <c r="C10" s="334"/>
      <c r="D10" s="334"/>
      <c r="E10" s="334"/>
      <c r="F10" s="334"/>
      <c r="G10" s="334"/>
      <c r="H10" s="16"/>
      <c r="I10" s="16"/>
      <c r="J10" s="16"/>
      <c r="K10" s="16"/>
      <c r="L10" s="16"/>
      <c r="M10" s="16"/>
      <c r="N10" s="2"/>
    </row>
    <row r="11" spans="1:14">
      <c r="B11" s="312" t="s">
        <v>131</v>
      </c>
      <c r="C11" s="312"/>
      <c r="D11" s="312"/>
      <c r="E11" s="312"/>
      <c r="F11" s="312"/>
      <c r="G11" s="312"/>
      <c r="H11" s="15"/>
      <c r="I11" s="15"/>
      <c r="J11" s="15"/>
      <c r="K11" s="15"/>
      <c r="L11" s="15"/>
      <c r="M11" s="15"/>
      <c r="N11" s="2"/>
    </row>
    <row r="12" spans="1:14" ht="15" customHeight="1">
      <c r="B12" s="301"/>
      <c r="C12" s="301"/>
      <c r="D12" s="301"/>
      <c r="E12" s="301"/>
      <c r="F12" s="301"/>
      <c r="G12" s="301"/>
      <c r="H12" s="15"/>
      <c r="I12" s="15"/>
      <c r="J12" s="15"/>
      <c r="K12" s="15"/>
      <c r="L12" s="15"/>
      <c r="M12" s="15"/>
      <c r="N12" s="2"/>
    </row>
    <row r="13" spans="1:14" ht="15">
      <c r="A13" s="7" t="s">
        <v>0</v>
      </c>
      <c r="B13" s="303" t="s">
        <v>132</v>
      </c>
      <c r="C13" s="313" t="s">
        <v>136</v>
      </c>
      <c r="D13" s="314"/>
      <c r="E13" s="314"/>
      <c r="F13" s="315"/>
      <c r="G13" s="302" t="s">
        <v>141</v>
      </c>
    </row>
    <row r="14" spans="1:14">
      <c r="A14" s="8"/>
      <c r="B14" s="316" t="s">
        <v>133</v>
      </c>
      <c r="C14" s="309" t="s">
        <v>1</v>
      </c>
      <c r="D14" s="309"/>
      <c r="E14" s="309"/>
      <c r="F14" s="309"/>
      <c r="G14" s="18">
        <v>85.576869999999971</v>
      </c>
    </row>
    <row r="15" spans="1:14">
      <c r="A15" s="10"/>
      <c r="B15" s="316"/>
      <c r="C15" s="310" t="s">
        <v>2</v>
      </c>
      <c r="D15" s="310"/>
      <c r="E15" s="310"/>
      <c r="F15" s="310"/>
      <c r="G15" s="19">
        <v>2536.7141499999912</v>
      </c>
    </row>
    <row r="16" spans="1:14">
      <c r="A16" s="10"/>
      <c r="B16" s="316"/>
      <c r="C16" s="309" t="s">
        <v>483</v>
      </c>
      <c r="D16" s="309"/>
      <c r="E16" s="309"/>
      <c r="F16" s="309"/>
      <c r="G16" s="18">
        <v>52.642690000000009</v>
      </c>
    </row>
    <row r="17" spans="1:8">
      <c r="A17" s="10"/>
      <c r="B17" s="316"/>
      <c r="C17" s="389" t="s">
        <v>3</v>
      </c>
      <c r="D17" s="389"/>
      <c r="E17" s="389"/>
      <c r="F17" s="389"/>
      <c r="G17" s="19">
        <v>41.301479999999998</v>
      </c>
    </row>
    <row r="18" spans="1:8">
      <c r="A18" s="10"/>
      <c r="B18" s="316"/>
      <c r="C18" s="309" t="s">
        <v>4</v>
      </c>
      <c r="D18" s="309"/>
      <c r="E18" s="309"/>
      <c r="F18" s="309"/>
      <c r="G18" s="18">
        <v>286.83135999999973</v>
      </c>
    </row>
    <row r="19" spans="1:8">
      <c r="A19" s="10"/>
      <c r="B19" s="316"/>
      <c r="C19" s="310" t="s">
        <v>5</v>
      </c>
      <c r="D19" s="310"/>
      <c r="E19" s="310"/>
      <c r="F19" s="310"/>
      <c r="G19" s="19">
        <v>604.67059999999981</v>
      </c>
    </row>
    <row r="20" spans="1:8">
      <c r="A20" s="10"/>
      <c r="B20" s="316"/>
      <c r="C20" s="309" t="s">
        <v>6</v>
      </c>
      <c r="D20" s="309"/>
      <c r="E20" s="309"/>
      <c r="F20" s="309"/>
      <c r="G20" s="18">
        <v>813.89589999999964</v>
      </c>
    </row>
    <row r="21" spans="1:8">
      <c r="A21" s="10"/>
      <c r="B21" s="316"/>
      <c r="C21" s="310" t="s">
        <v>7</v>
      </c>
      <c r="D21" s="310"/>
      <c r="E21" s="310"/>
      <c r="F21" s="310"/>
      <c r="G21" s="19">
        <v>294.60385999999994</v>
      </c>
      <c r="H21" s="216" t="s">
        <v>439</v>
      </c>
    </row>
    <row r="22" spans="1:8">
      <c r="A22" s="10"/>
      <c r="B22" s="316"/>
      <c r="C22" s="309" t="s">
        <v>8</v>
      </c>
      <c r="D22" s="309"/>
      <c r="E22" s="309"/>
      <c r="F22" s="309"/>
      <c r="G22" s="18">
        <v>587.76310999999976</v>
      </c>
    </row>
    <row r="23" spans="1:8">
      <c r="A23" s="10"/>
      <c r="B23" s="316"/>
      <c r="C23" s="310" t="s">
        <v>9</v>
      </c>
      <c r="D23" s="310"/>
      <c r="E23" s="310"/>
      <c r="F23" s="310"/>
      <c r="G23" s="19">
        <v>5304.0000200000131</v>
      </c>
    </row>
    <row r="24" spans="1:8">
      <c r="B24" s="311" t="s">
        <v>134</v>
      </c>
      <c r="C24" s="309" t="s">
        <v>1</v>
      </c>
      <c r="D24" s="309"/>
      <c r="E24" s="309"/>
      <c r="F24" s="309"/>
      <c r="G24" s="20">
        <f>+G14/$G$23</f>
        <v>1.6134402277019552E-2</v>
      </c>
    </row>
    <row r="25" spans="1:8">
      <c r="B25" s="311"/>
      <c r="C25" s="310" t="s">
        <v>2</v>
      </c>
      <c r="D25" s="310"/>
      <c r="E25" s="310"/>
      <c r="F25" s="310"/>
      <c r="G25" s="21">
        <f>+G15/$G$23</f>
        <v>0.47826435528557648</v>
      </c>
    </row>
    <row r="26" spans="1:8">
      <c r="B26" s="311"/>
      <c r="C26" s="309" t="s">
        <v>483</v>
      </c>
      <c r="D26" s="309"/>
      <c r="E26" s="309"/>
      <c r="F26" s="309"/>
      <c r="G26" s="20">
        <f>+G16/$G$23</f>
        <v>9.9250923456821322E-3</v>
      </c>
    </row>
    <row r="27" spans="1:8">
      <c r="B27" s="311"/>
      <c r="C27" s="389" t="s">
        <v>3</v>
      </c>
      <c r="D27" s="389"/>
      <c r="E27" s="389"/>
      <c r="F27" s="389"/>
      <c r="G27" s="21">
        <f>+G17/$G$23</f>
        <v>7.7868551742576913E-3</v>
      </c>
    </row>
    <row r="28" spans="1:8">
      <c r="B28" s="311"/>
      <c r="C28" s="309" t="s">
        <v>4</v>
      </c>
      <c r="D28" s="309"/>
      <c r="E28" s="309"/>
      <c r="F28" s="309"/>
      <c r="G28" s="20">
        <f>+G18/$G$23</f>
        <v>5.4078310504983559E-2</v>
      </c>
    </row>
    <row r="29" spans="1:8">
      <c r="B29" s="311"/>
      <c r="C29" s="310" t="s">
        <v>5</v>
      </c>
      <c r="D29" s="310"/>
      <c r="E29" s="310"/>
      <c r="F29" s="310"/>
      <c r="G29" s="21">
        <f>+G19/$G$23</f>
        <v>0.1140027522096424</v>
      </c>
    </row>
    <row r="30" spans="1:8">
      <c r="B30" s="311"/>
      <c r="C30" s="309" t="s">
        <v>6</v>
      </c>
      <c r="D30" s="309"/>
      <c r="E30" s="309"/>
      <c r="F30" s="309"/>
      <c r="G30" s="20">
        <f>+G20/$G$23</f>
        <v>0.15344945266421731</v>
      </c>
    </row>
    <row r="31" spans="1:8">
      <c r="B31" s="311"/>
      <c r="C31" s="310" t="s">
        <v>7</v>
      </c>
      <c r="D31" s="310"/>
      <c r="E31" s="310"/>
      <c r="F31" s="310"/>
      <c r="G31" s="21">
        <f>+G21/$G$23</f>
        <v>5.5543713968537883E-2</v>
      </c>
      <c r="H31" s="29"/>
    </row>
    <row r="32" spans="1:8">
      <c r="B32" s="311"/>
      <c r="C32" s="309" t="s">
        <v>8</v>
      </c>
      <c r="D32" s="309"/>
      <c r="E32" s="309"/>
      <c r="F32" s="309"/>
      <c r="G32" s="20">
        <f>+G22/$G$23</f>
        <v>0.11081506557007861</v>
      </c>
      <c r="H32" s="29"/>
    </row>
    <row r="33" spans="1:14">
      <c r="B33" s="311"/>
      <c r="C33" s="310" t="s">
        <v>9</v>
      </c>
      <c r="D33" s="310"/>
      <c r="E33" s="310"/>
      <c r="F33" s="310"/>
      <c r="G33" s="22">
        <f>SUM(G24:G32)</f>
        <v>0.99999999999999556</v>
      </c>
      <c r="H33" s="29"/>
    </row>
    <row r="34" spans="1:14">
      <c r="C34" s="23" t="s">
        <v>140</v>
      </c>
      <c r="H34" s="29"/>
    </row>
    <row r="35" spans="1:14">
      <c r="C35" s="23"/>
      <c r="H35" s="29"/>
    </row>
    <row r="36" spans="1:14" ht="11.25" customHeight="1">
      <c r="C36" s="23"/>
      <c r="H36" s="29"/>
    </row>
    <row r="37" spans="1:14" ht="15">
      <c r="B37" s="348" t="s">
        <v>135</v>
      </c>
      <c r="C37" s="348"/>
      <c r="D37" s="348"/>
      <c r="E37" s="348"/>
      <c r="F37" s="348"/>
      <c r="G37" s="348"/>
      <c r="H37" s="348"/>
      <c r="I37" s="348"/>
      <c r="J37" s="16"/>
      <c r="K37" s="16"/>
      <c r="L37" s="16"/>
      <c r="M37" s="16"/>
      <c r="N37" s="2"/>
    </row>
    <row r="38" spans="1:14" ht="15">
      <c r="B38" s="348" t="s">
        <v>417</v>
      </c>
      <c r="C38" s="348"/>
      <c r="D38" s="348"/>
      <c r="E38" s="348"/>
      <c r="F38" s="348"/>
      <c r="G38" s="348"/>
      <c r="H38" s="348"/>
      <c r="I38" s="348"/>
      <c r="J38" s="16"/>
      <c r="K38" s="16"/>
      <c r="L38" s="16"/>
      <c r="M38" s="16"/>
      <c r="N38" s="2"/>
    </row>
    <row r="39" spans="1:14" ht="15" customHeight="1">
      <c r="A39" s="300"/>
      <c r="B39" s="334" t="s">
        <v>521</v>
      </c>
      <c r="C39" s="348"/>
      <c r="D39" s="348"/>
      <c r="E39" s="348"/>
      <c r="F39" s="348"/>
      <c r="G39" s="348"/>
      <c r="H39" s="348"/>
      <c r="I39" s="348"/>
      <c r="J39" s="16"/>
      <c r="K39" s="16"/>
      <c r="L39" s="16"/>
      <c r="M39" s="16"/>
      <c r="N39" s="2"/>
    </row>
    <row r="40" spans="1:14">
      <c r="B40" s="312" t="s">
        <v>131</v>
      </c>
      <c r="C40" s="312"/>
      <c r="D40" s="312"/>
      <c r="E40" s="312"/>
      <c r="F40" s="312"/>
      <c r="G40" s="312"/>
      <c r="H40" s="312"/>
      <c r="I40" s="312"/>
      <c r="J40" s="15"/>
      <c r="K40" s="15"/>
      <c r="L40" s="15"/>
      <c r="M40" s="15"/>
      <c r="N40" s="2"/>
    </row>
    <row r="41" spans="1:14">
      <c r="C41" s="23"/>
      <c r="H41" s="29"/>
    </row>
    <row r="42" spans="1:14" ht="15">
      <c r="B42" s="313" t="s">
        <v>136</v>
      </c>
      <c r="C42" s="314"/>
      <c r="D42" s="314"/>
      <c r="E42" s="314"/>
      <c r="F42" s="315"/>
      <c r="G42" s="303" t="s">
        <v>14</v>
      </c>
      <c r="H42" s="303" t="s">
        <v>15</v>
      </c>
      <c r="I42" s="303" t="s">
        <v>9</v>
      </c>
    </row>
    <row r="43" spans="1:14" ht="15" customHeight="1">
      <c r="B43" s="316" t="s">
        <v>133</v>
      </c>
      <c r="C43" s="309" t="s">
        <v>1</v>
      </c>
      <c r="D43" s="309"/>
      <c r="E43" s="309"/>
      <c r="F43" s="309"/>
      <c r="G43" s="18">
        <v>11.090919999999997</v>
      </c>
      <c r="H43" s="18">
        <v>74.485950000000003</v>
      </c>
      <c r="I43" s="18">
        <v>85.57687</v>
      </c>
    </row>
    <row r="44" spans="1:14">
      <c r="B44" s="316"/>
      <c r="C44" s="310" t="s">
        <v>2</v>
      </c>
      <c r="D44" s="310"/>
      <c r="E44" s="310"/>
      <c r="F44" s="310"/>
      <c r="G44" s="19">
        <v>51.01135</v>
      </c>
      <c r="H44" s="19">
        <v>2485.7028000000032</v>
      </c>
      <c r="I44" s="19">
        <v>2536.7141500000043</v>
      </c>
    </row>
    <row r="45" spans="1:14" ht="14.25" customHeight="1">
      <c r="B45" s="316"/>
      <c r="C45" s="309" t="s">
        <v>483</v>
      </c>
      <c r="D45" s="309"/>
      <c r="E45" s="309"/>
      <c r="F45" s="309"/>
      <c r="G45" s="18">
        <v>5.5294100000000004</v>
      </c>
      <c r="H45" s="18">
        <v>47.113280000000003</v>
      </c>
      <c r="I45" s="18">
        <v>52.642689999999995</v>
      </c>
    </row>
    <row r="46" spans="1:14">
      <c r="B46" s="316"/>
      <c r="C46" s="310" t="s">
        <v>3</v>
      </c>
      <c r="D46" s="310"/>
      <c r="E46" s="310"/>
      <c r="F46" s="310"/>
      <c r="G46" s="19">
        <v>0</v>
      </c>
      <c r="H46" s="19">
        <v>41.301479999999998</v>
      </c>
      <c r="I46" s="19">
        <v>41.301479999999998</v>
      </c>
    </row>
    <row r="47" spans="1:14">
      <c r="B47" s="316"/>
      <c r="C47" s="309" t="s">
        <v>4</v>
      </c>
      <c r="D47" s="309"/>
      <c r="E47" s="309"/>
      <c r="F47" s="309"/>
      <c r="G47" s="18">
        <v>1.4666600000000001</v>
      </c>
      <c r="H47" s="18">
        <v>285.36469999999997</v>
      </c>
      <c r="I47" s="18">
        <v>286.83135999999996</v>
      </c>
    </row>
    <row r="48" spans="1:14">
      <c r="B48" s="316"/>
      <c r="C48" s="310" t="s">
        <v>5</v>
      </c>
      <c r="D48" s="310"/>
      <c r="E48" s="310"/>
      <c r="F48" s="310"/>
      <c r="G48" s="19">
        <v>3.7250000000000005</v>
      </c>
      <c r="H48" s="19">
        <v>600.94559999999956</v>
      </c>
      <c r="I48" s="19">
        <v>604.67059999999958</v>
      </c>
    </row>
    <row r="49" spans="2:9" ht="14.25" customHeight="1">
      <c r="B49" s="316"/>
      <c r="C49" s="309" t="s">
        <v>6</v>
      </c>
      <c r="D49" s="309"/>
      <c r="E49" s="309"/>
      <c r="F49" s="309"/>
      <c r="G49" s="18">
        <v>12.79031</v>
      </c>
      <c r="H49" s="18">
        <v>801.10559000000114</v>
      </c>
      <c r="I49" s="18">
        <v>813.89590000000101</v>
      </c>
    </row>
    <row r="50" spans="2:9">
      <c r="B50" s="316"/>
      <c r="C50" s="310" t="s">
        <v>7</v>
      </c>
      <c r="D50" s="310"/>
      <c r="E50" s="310"/>
      <c r="F50" s="310"/>
      <c r="G50" s="19">
        <v>0</v>
      </c>
      <c r="H50" s="19">
        <v>294.60385999999971</v>
      </c>
      <c r="I50" s="19">
        <v>294.60385999999971</v>
      </c>
    </row>
    <row r="51" spans="2:9" ht="14.25" customHeight="1">
      <c r="B51" s="316"/>
      <c r="C51" s="309" t="s">
        <v>8</v>
      </c>
      <c r="D51" s="309"/>
      <c r="E51" s="309"/>
      <c r="F51" s="309"/>
      <c r="G51" s="18">
        <v>10.020289999999999</v>
      </c>
      <c r="H51" s="18">
        <v>577.74281999999937</v>
      </c>
      <c r="I51" s="18">
        <v>587.76310999999907</v>
      </c>
    </row>
    <row r="52" spans="2:9">
      <c r="B52" s="316"/>
      <c r="C52" s="310" t="s">
        <v>9</v>
      </c>
      <c r="D52" s="310"/>
      <c r="E52" s="310"/>
      <c r="F52" s="310"/>
      <c r="G52" s="19">
        <v>95.633939999999953</v>
      </c>
      <c r="H52" s="19">
        <v>5208.3660800000162</v>
      </c>
      <c r="I52" s="19">
        <v>5304.0000200000122</v>
      </c>
    </row>
    <row r="53" spans="2:9" ht="15" customHeight="1">
      <c r="B53" s="311" t="s">
        <v>134</v>
      </c>
      <c r="C53" s="309" t="s">
        <v>1</v>
      </c>
      <c r="D53" s="309"/>
      <c r="E53" s="309"/>
      <c r="F53" s="309"/>
      <c r="G53" s="20">
        <v>0.12960184218001894</v>
      </c>
      <c r="H53" s="20">
        <v>0.87039815781998109</v>
      </c>
      <c r="I53" s="20">
        <v>1</v>
      </c>
    </row>
    <row r="54" spans="2:9">
      <c r="B54" s="311"/>
      <c r="C54" s="310" t="s">
        <v>2</v>
      </c>
      <c r="D54" s="310"/>
      <c r="E54" s="310"/>
      <c r="F54" s="310"/>
      <c r="G54" s="21">
        <v>2.0109222791223801E-2</v>
      </c>
      <c r="H54" s="21">
        <v>0.97989077720877571</v>
      </c>
      <c r="I54" s="21">
        <v>0.99999999999999956</v>
      </c>
    </row>
    <row r="55" spans="2:9" ht="14.25" customHeight="1">
      <c r="B55" s="311"/>
      <c r="C55" s="309" t="s">
        <v>483</v>
      </c>
      <c r="D55" s="309"/>
      <c r="E55" s="309"/>
      <c r="F55" s="309"/>
      <c r="G55" s="20">
        <v>0.10503661572005536</v>
      </c>
      <c r="H55" s="20">
        <v>0.89496338427994482</v>
      </c>
      <c r="I55" s="20">
        <v>1.0000000000000002</v>
      </c>
    </row>
    <row r="56" spans="2:9">
      <c r="B56" s="311"/>
      <c r="C56" s="310" t="s">
        <v>3</v>
      </c>
      <c r="D56" s="310"/>
      <c r="E56" s="310"/>
      <c r="F56" s="310"/>
      <c r="G56" s="21">
        <v>0</v>
      </c>
      <c r="H56" s="21">
        <v>1</v>
      </c>
      <c r="I56" s="21">
        <v>1</v>
      </c>
    </row>
    <row r="57" spans="2:9">
      <c r="B57" s="311"/>
      <c r="C57" s="309" t="s">
        <v>4</v>
      </c>
      <c r="D57" s="309"/>
      <c r="E57" s="309"/>
      <c r="F57" s="309"/>
      <c r="G57" s="20">
        <v>5.1133181532172778E-3</v>
      </c>
      <c r="H57" s="20">
        <v>0.99488668184678275</v>
      </c>
      <c r="I57" s="20">
        <v>1</v>
      </c>
    </row>
    <row r="58" spans="2:9">
      <c r="B58" s="311"/>
      <c r="C58" s="310" t="s">
        <v>5</v>
      </c>
      <c r="D58" s="310"/>
      <c r="E58" s="310"/>
      <c r="F58" s="310"/>
      <c r="G58" s="21">
        <v>6.1603788905893603E-3</v>
      </c>
      <c r="H58" s="21">
        <v>0.9938396211094106</v>
      </c>
      <c r="I58" s="21">
        <v>1</v>
      </c>
    </row>
    <row r="59" spans="2:9" ht="14.25" customHeight="1">
      <c r="B59" s="311"/>
      <c r="C59" s="309" t="s">
        <v>6</v>
      </c>
      <c r="D59" s="309"/>
      <c r="E59" s="309"/>
      <c r="F59" s="309"/>
      <c r="G59" s="20">
        <v>1.5714921281701977E-2</v>
      </c>
      <c r="H59" s="20">
        <v>0.98428507871829818</v>
      </c>
      <c r="I59" s="20">
        <v>1.0000000000000002</v>
      </c>
    </row>
    <row r="60" spans="2:9">
      <c r="B60" s="311"/>
      <c r="C60" s="310" t="s">
        <v>7</v>
      </c>
      <c r="D60" s="310"/>
      <c r="E60" s="310"/>
      <c r="F60" s="310"/>
      <c r="G60" s="21">
        <v>0</v>
      </c>
      <c r="H60" s="21">
        <v>1</v>
      </c>
      <c r="I60" s="21">
        <v>1</v>
      </c>
    </row>
    <row r="61" spans="2:9" ht="14.25" customHeight="1">
      <c r="B61" s="311"/>
      <c r="C61" s="309" t="s">
        <v>8</v>
      </c>
      <c r="D61" s="309"/>
      <c r="E61" s="309"/>
      <c r="F61" s="309"/>
      <c r="G61" s="20">
        <v>1.7048177793941535E-2</v>
      </c>
      <c r="H61" s="20">
        <v>0.98295182220605903</v>
      </c>
      <c r="I61" s="20">
        <v>1.0000000000000004</v>
      </c>
    </row>
    <row r="62" spans="2:9">
      <c r="B62" s="311"/>
      <c r="C62" s="310" t="s">
        <v>9</v>
      </c>
      <c r="D62" s="310"/>
      <c r="E62" s="310"/>
      <c r="F62" s="310"/>
      <c r="G62" s="21">
        <v>1.8030531606219664E-2</v>
      </c>
      <c r="H62" s="21">
        <v>0.98196946839378108</v>
      </c>
      <c r="I62" s="21">
        <v>1.0000000000000007</v>
      </c>
    </row>
    <row r="63" spans="2:9">
      <c r="C63" s="23" t="s">
        <v>140</v>
      </c>
      <c r="H63" s="29"/>
    </row>
    <row r="64" spans="2:9">
      <c r="C64" s="23"/>
      <c r="H64" s="29"/>
    </row>
    <row r="65" spans="1:14">
      <c r="C65" s="23"/>
      <c r="H65" s="29"/>
    </row>
    <row r="66" spans="1:14">
      <c r="C66" s="23"/>
      <c r="H66" s="29"/>
    </row>
    <row r="67" spans="1:14">
      <c r="C67" s="23"/>
      <c r="H67" s="29"/>
    </row>
    <row r="68" spans="1:14" ht="15">
      <c r="B68" s="348" t="s">
        <v>135</v>
      </c>
      <c r="C68" s="348"/>
      <c r="D68" s="348"/>
      <c r="E68" s="348"/>
      <c r="F68" s="348"/>
      <c r="G68" s="348"/>
      <c r="H68" s="348"/>
      <c r="I68" s="348"/>
      <c r="J68" s="16"/>
      <c r="K68" s="16"/>
      <c r="L68" s="16"/>
      <c r="M68" s="16"/>
      <c r="N68" s="2"/>
    </row>
    <row r="69" spans="1:14" ht="15">
      <c r="B69" s="348" t="s">
        <v>240</v>
      </c>
      <c r="C69" s="348"/>
      <c r="D69" s="348"/>
      <c r="E69" s="348"/>
      <c r="F69" s="348"/>
      <c r="G69" s="348"/>
      <c r="H69" s="348"/>
      <c r="I69" s="348"/>
      <c r="J69" s="16"/>
      <c r="K69" s="16"/>
      <c r="L69" s="16"/>
      <c r="M69" s="16"/>
      <c r="N69" s="2"/>
    </row>
    <row r="70" spans="1:14" ht="15" customHeight="1">
      <c r="A70" s="300"/>
      <c r="B70" s="334" t="s">
        <v>522</v>
      </c>
      <c r="C70" s="348"/>
      <c r="D70" s="348"/>
      <c r="E70" s="348"/>
      <c r="F70" s="348"/>
      <c r="G70" s="348"/>
      <c r="H70" s="348"/>
      <c r="I70" s="348"/>
      <c r="J70" s="16"/>
      <c r="K70" s="16"/>
      <c r="L70" s="16"/>
      <c r="M70" s="16"/>
      <c r="N70" s="2"/>
    </row>
    <row r="71" spans="1:14" ht="14.25" customHeight="1">
      <c r="B71" s="312" t="s">
        <v>131</v>
      </c>
      <c r="C71" s="312"/>
      <c r="D71" s="312"/>
      <c r="E71" s="312"/>
      <c r="F71" s="312"/>
      <c r="G71" s="312"/>
      <c r="H71" s="312"/>
      <c r="I71" s="312"/>
      <c r="J71" s="15"/>
      <c r="K71" s="16"/>
      <c r="L71" s="16"/>
      <c r="M71" s="16"/>
      <c r="N71" s="2"/>
    </row>
    <row r="72" spans="1:14" ht="15">
      <c r="C72" s="23"/>
      <c r="H72" s="29"/>
      <c r="K72" s="16"/>
      <c r="L72" s="16"/>
      <c r="M72" s="16"/>
      <c r="N72" s="2"/>
    </row>
    <row r="73" spans="1:14" ht="15">
      <c r="B73" s="313" t="s">
        <v>136</v>
      </c>
      <c r="C73" s="314"/>
      <c r="D73" s="314"/>
      <c r="E73" s="314"/>
      <c r="F73" s="315"/>
      <c r="G73" s="303" t="s">
        <v>14</v>
      </c>
      <c r="H73" s="303" t="s">
        <v>15</v>
      </c>
      <c r="I73" s="303" t="s">
        <v>9</v>
      </c>
      <c r="K73" s="16"/>
      <c r="L73" s="16"/>
      <c r="M73" s="16"/>
      <c r="N73" s="2"/>
    </row>
    <row r="74" spans="1:14" ht="15" customHeight="1">
      <c r="B74" s="316" t="s">
        <v>133</v>
      </c>
      <c r="C74" s="309" t="s">
        <v>1</v>
      </c>
      <c r="D74" s="309"/>
      <c r="E74" s="309"/>
      <c r="F74" s="309"/>
      <c r="G74" s="18">
        <v>58.88006</v>
      </c>
      <c r="H74" s="18">
        <v>7.1090900000000001</v>
      </c>
      <c r="I74" s="18">
        <v>65.989149999999995</v>
      </c>
      <c r="K74" s="16"/>
      <c r="L74" s="16"/>
      <c r="M74" s="16"/>
      <c r="N74" s="2"/>
    </row>
    <row r="75" spans="1:14" ht="15">
      <c r="B75" s="316"/>
      <c r="C75" s="310" t="s">
        <v>2</v>
      </c>
      <c r="D75" s="310"/>
      <c r="E75" s="310"/>
      <c r="F75" s="310"/>
      <c r="G75" s="19">
        <v>1525.7487199999948</v>
      </c>
      <c r="H75" s="19">
        <v>150.03485999999992</v>
      </c>
      <c r="I75" s="19">
        <v>1675.7835799999946</v>
      </c>
      <c r="K75" s="16"/>
      <c r="L75" s="16"/>
      <c r="M75" s="16"/>
      <c r="N75" s="2"/>
    </row>
    <row r="76" spans="1:14" ht="14.25" customHeight="1">
      <c r="B76" s="316"/>
      <c r="C76" s="309" t="s">
        <v>483</v>
      </c>
      <c r="D76" s="309"/>
      <c r="E76" s="309"/>
      <c r="F76" s="309"/>
      <c r="G76" s="18">
        <v>23.687740000000002</v>
      </c>
      <c r="H76" s="18">
        <v>7.1381100000000002</v>
      </c>
      <c r="I76" s="18">
        <v>30.825850000000003</v>
      </c>
      <c r="K76" s="16"/>
      <c r="L76" s="16"/>
      <c r="M76" s="16"/>
      <c r="N76" s="2"/>
    </row>
    <row r="77" spans="1:14" ht="15">
      <c r="B77" s="316"/>
      <c r="C77" s="310" t="s">
        <v>3</v>
      </c>
      <c r="D77" s="310"/>
      <c r="E77" s="310"/>
      <c r="F77" s="310"/>
      <c r="G77" s="19">
        <v>17.765219999999999</v>
      </c>
      <c r="H77" s="19">
        <v>2.3333300000000001</v>
      </c>
      <c r="I77" s="19">
        <v>20.098549999999999</v>
      </c>
      <c r="K77" s="16"/>
      <c r="L77" s="16"/>
      <c r="M77" s="16"/>
      <c r="N77" s="2"/>
    </row>
    <row r="78" spans="1:14" ht="15">
      <c r="B78" s="316"/>
      <c r="C78" s="309" t="s">
        <v>4</v>
      </c>
      <c r="D78" s="309"/>
      <c r="E78" s="309"/>
      <c r="F78" s="309"/>
      <c r="G78" s="18">
        <v>123.02081</v>
      </c>
      <c r="H78" s="18">
        <v>6.64</v>
      </c>
      <c r="I78" s="18">
        <v>129.66081</v>
      </c>
      <c r="K78" s="16"/>
      <c r="L78" s="16"/>
      <c r="M78" s="16"/>
      <c r="N78" s="2"/>
    </row>
    <row r="79" spans="1:14" ht="15">
      <c r="B79" s="316"/>
      <c r="C79" s="310" t="s">
        <v>5</v>
      </c>
      <c r="D79" s="310"/>
      <c r="E79" s="310"/>
      <c r="F79" s="310"/>
      <c r="G79" s="19">
        <v>176.76817999999994</v>
      </c>
      <c r="H79" s="19">
        <v>19.989080000000001</v>
      </c>
      <c r="I79" s="19">
        <v>196.75725999999989</v>
      </c>
      <c r="K79" s="16"/>
      <c r="L79" s="16"/>
      <c r="M79" s="16"/>
      <c r="N79" s="2"/>
    </row>
    <row r="80" spans="1:14" ht="14.25" customHeight="1">
      <c r="B80" s="316"/>
      <c r="C80" s="309" t="s">
        <v>6</v>
      </c>
      <c r="D80" s="309"/>
      <c r="E80" s="309"/>
      <c r="F80" s="309"/>
      <c r="G80" s="18">
        <v>394.14019999999925</v>
      </c>
      <c r="H80" s="18">
        <v>41.514990000000004</v>
      </c>
      <c r="I80" s="18">
        <v>435.65518999999915</v>
      </c>
      <c r="K80" s="16"/>
      <c r="L80" s="16"/>
      <c r="M80" s="16"/>
      <c r="N80" s="2"/>
    </row>
    <row r="81" spans="2:14" ht="15">
      <c r="B81" s="316"/>
      <c r="C81" s="310" t="s">
        <v>7</v>
      </c>
      <c r="D81" s="310"/>
      <c r="E81" s="310"/>
      <c r="F81" s="310"/>
      <c r="G81" s="19">
        <v>93.350160000000031</v>
      </c>
      <c r="H81" s="19">
        <v>33.842390000000002</v>
      </c>
      <c r="I81" s="19">
        <v>127.19255000000001</v>
      </c>
      <c r="K81" s="16"/>
      <c r="L81" s="16"/>
      <c r="M81" s="16"/>
      <c r="N81" s="2"/>
    </row>
    <row r="82" spans="2:14" ht="14.25" customHeight="1">
      <c r="B82" s="316"/>
      <c r="C82" s="309" t="s">
        <v>8</v>
      </c>
      <c r="D82" s="309"/>
      <c r="E82" s="309"/>
      <c r="F82" s="309"/>
      <c r="G82" s="18">
        <v>251.69926999999998</v>
      </c>
      <c r="H82" s="18">
        <v>26.066510000000001</v>
      </c>
      <c r="I82" s="18">
        <v>277.76577999999995</v>
      </c>
      <c r="K82" s="16"/>
      <c r="L82" s="16"/>
      <c r="M82" s="16"/>
      <c r="N82" s="2"/>
    </row>
    <row r="83" spans="2:14" ht="15">
      <c r="B83" s="316"/>
      <c r="C83" s="310" t="s">
        <v>9</v>
      </c>
      <c r="D83" s="310"/>
      <c r="E83" s="310"/>
      <c r="F83" s="310"/>
      <c r="G83" s="19">
        <v>2665.0603600000018</v>
      </c>
      <c r="H83" s="19">
        <v>294.66835999999995</v>
      </c>
      <c r="I83" s="19">
        <v>2959.7287200000046</v>
      </c>
      <c r="K83" s="16"/>
      <c r="L83" s="16"/>
      <c r="M83" s="16"/>
      <c r="N83" s="2"/>
    </row>
    <row r="84" spans="2:14" ht="15" customHeight="1">
      <c r="B84" s="311" t="s">
        <v>134</v>
      </c>
      <c r="C84" s="309" t="s">
        <v>1</v>
      </c>
      <c r="D84" s="309"/>
      <c r="E84" s="309"/>
      <c r="F84" s="309"/>
      <c r="G84" s="299">
        <f>+G74/I74</f>
        <v>0.89226880479594006</v>
      </c>
      <c r="H84" s="299">
        <f>+H74/I74</f>
        <v>0.10773119520406008</v>
      </c>
      <c r="I84" s="20">
        <f>SUM(G84:H84)</f>
        <v>1.0000000000000002</v>
      </c>
      <c r="K84" s="16"/>
      <c r="L84" s="16"/>
      <c r="M84" s="16"/>
      <c r="N84" s="2"/>
    </row>
    <row r="85" spans="2:14">
      <c r="B85" s="311"/>
      <c r="C85" s="310" t="s">
        <v>2</v>
      </c>
      <c r="D85" s="310"/>
      <c r="E85" s="310"/>
      <c r="F85" s="310"/>
      <c r="G85" s="298">
        <f>+G75/I75</f>
        <v>0.91046883273554913</v>
      </c>
      <c r="H85" s="298">
        <f>+H75/I75</f>
        <v>8.9531167264450942E-2</v>
      </c>
      <c r="I85" s="21">
        <f>SUM(G85:H85)</f>
        <v>1</v>
      </c>
    </row>
    <row r="86" spans="2:14" ht="14.25" customHeight="1">
      <c r="B86" s="311"/>
      <c r="C86" s="309" t="s">
        <v>483</v>
      </c>
      <c r="D86" s="309"/>
      <c r="E86" s="309"/>
      <c r="F86" s="309"/>
      <c r="G86" s="299">
        <f>+G76/I76</f>
        <v>0.76843752889214734</v>
      </c>
      <c r="H86" s="299">
        <f>+H76/I76</f>
        <v>0.23156247110785264</v>
      </c>
      <c r="I86" s="20">
        <f>SUM(G86:H86)</f>
        <v>1</v>
      </c>
    </row>
    <row r="87" spans="2:14">
      <c r="B87" s="311"/>
      <c r="C87" s="310" t="s">
        <v>3</v>
      </c>
      <c r="D87" s="310"/>
      <c r="E87" s="310"/>
      <c r="F87" s="310"/>
      <c r="G87" s="298">
        <f>+G77/I77</f>
        <v>0.88390555537588533</v>
      </c>
      <c r="H87" s="298">
        <f>+H77/I77</f>
        <v>0.11609444462411468</v>
      </c>
      <c r="I87" s="21">
        <f>SUM(G87:H87)</f>
        <v>1</v>
      </c>
    </row>
    <row r="88" spans="2:14">
      <c r="B88" s="311"/>
      <c r="C88" s="309" t="s">
        <v>4</v>
      </c>
      <c r="D88" s="309"/>
      <c r="E88" s="309"/>
      <c r="F88" s="309"/>
      <c r="G88" s="299">
        <f>+G78/I78</f>
        <v>0.94878946074762294</v>
      </c>
      <c r="H88" s="299">
        <f>+H78/I78</f>
        <v>5.1210539252377028E-2</v>
      </c>
      <c r="I88" s="20">
        <f>SUM(G88:H88)</f>
        <v>1</v>
      </c>
    </row>
    <row r="89" spans="2:14">
      <c r="B89" s="311"/>
      <c r="C89" s="310" t="s">
        <v>5</v>
      </c>
      <c r="D89" s="310"/>
      <c r="E89" s="310"/>
      <c r="F89" s="310"/>
      <c r="G89" s="298">
        <f>+G79/I79</f>
        <v>0.89840740819423914</v>
      </c>
      <c r="H89" s="298">
        <f>+H79/I79</f>
        <v>0.10159259180576113</v>
      </c>
      <c r="I89" s="21">
        <f>SUM(G89:H89)</f>
        <v>1.0000000000000002</v>
      </c>
    </row>
    <row r="90" spans="2:14" ht="14.25" customHeight="1">
      <c r="B90" s="311"/>
      <c r="C90" s="309" t="s">
        <v>6</v>
      </c>
      <c r="D90" s="309"/>
      <c r="E90" s="309"/>
      <c r="F90" s="309"/>
      <c r="G90" s="299">
        <f>+G80/I80</f>
        <v>0.90470677050811676</v>
      </c>
      <c r="H90" s="299">
        <f>+H80/I80</f>
        <v>9.5293229491883444E-2</v>
      </c>
      <c r="I90" s="20">
        <f>SUM(G90:H90)</f>
        <v>1.0000000000000002</v>
      </c>
    </row>
    <row r="91" spans="2:14">
      <c r="B91" s="311"/>
      <c r="C91" s="310" t="s">
        <v>7</v>
      </c>
      <c r="D91" s="310"/>
      <c r="E91" s="310"/>
      <c r="F91" s="310"/>
      <c r="G91" s="298">
        <f>+G81/I81</f>
        <v>0.73392789121689928</v>
      </c>
      <c r="H91" s="298">
        <f>+H81/I81</f>
        <v>0.26607210878310089</v>
      </c>
      <c r="I91" s="21">
        <f>SUM(G91:H91)</f>
        <v>1.0000000000000002</v>
      </c>
    </row>
    <row r="92" spans="2:14" ht="14.25" customHeight="1">
      <c r="B92" s="311"/>
      <c r="C92" s="309" t="s">
        <v>8</v>
      </c>
      <c r="D92" s="309"/>
      <c r="E92" s="309"/>
      <c r="F92" s="309"/>
      <c r="G92" s="299">
        <f>+G82/I82</f>
        <v>0.90615651071201075</v>
      </c>
      <c r="H92" s="299">
        <f>+H82/I82</f>
        <v>9.3843489287989343E-2</v>
      </c>
      <c r="I92" s="20">
        <f>SUM(G92:H92)</f>
        <v>1</v>
      </c>
    </row>
    <row r="93" spans="2:14">
      <c r="B93" s="311"/>
      <c r="C93" s="310" t="s">
        <v>9</v>
      </c>
      <c r="D93" s="310"/>
      <c r="E93" s="310"/>
      <c r="F93" s="310"/>
      <c r="G93" s="298">
        <f>+G83/I83</f>
        <v>0.90044075390801281</v>
      </c>
      <c r="H93" s="298">
        <f>+H83/I83</f>
        <v>9.9559246091986256E-2</v>
      </c>
      <c r="I93" s="21">
        <f>SUM(G93:H93)</f>
        <v>0.99999999999999911</v>
      </c>
    </row>
    <row r="94" spans="2:14">
      <c r="C94" s="23" t="s">
        <v>140</v>
      </c>
      <c r="H94" s="29"/>
    </row>
    <row r="95" spans="2:14" ht="14.25" customHeight="1">
      <c r="C95" s="23"/>
      <c r="H95" s="29"/>
    </row>
    <row r="96" spans="2:14">
      <c r="C96" s="23"/>
      <c r="H96" s="29"/>
    </row>
    <row r="97" spans="1:14" ht="15">
      <c r="B97" s="348" t="s">
        <v>135</v>
      </c>
      <c r="C97" s="348"/>
      <c r="D97" s="348"/>
      <c r="E97" s="348"/>
      <c r="F97" s="348"/>
      <c r="G97" s="348"/>
      <c r="H97" s="348"/>
      <c r="I97" s="348"/>
      <c r="J97" s="16"/>
      <c r="K97" s="16"/>
      <c r="L97" s="16"/>
      <c r="M97" s="16"/>
      <c r="N97" s="2"/>
    </row>
    <row r="98" spans="1:14" ht="15">
      <c r="B98" s="348" t="s">
        <v>240</v>
      </c>
      <c r="C98" s="348"/>
      <c r="D98" s="348"/>
      <c r="E98" s="348"/>
      <c r="F98" s="348"/>
      <c r="G98" s="348"/>
      <c r="H98" s="348"/>
      <c r="I98" s="348"/>
      <c r="J98" s="16"/>
      <c r="K98" s="16"/>
      <c r="L98" s="16"/>
      <c r="M98" s="16"/>
      <c r="N98" s="2"/>
    </row>
    <row r="99" spans="1:14" ht="15" customHeight="1">
      <c r="A99" s="300"/>
      <c r="B99" s="334" t="s">
        <v>523</v>
      </c>
      <c r="C99" s="348"/>
      <c r="D99" s="348"/>
      <c r="E99" s="348"/>
      <c r="F99" s="348"/>
      <c r="G99" s="348"/>
      <c r="H99" s="348"/>
      <c r="I99" s="348"/>
      <c r="J99" s="16"/>
      <c r="K99" s="16"/>
      <c r="L99" s="16"/>
      <c r="M99" s="16"/>
      <c r="N99" s="2"/>
    </row>
    <row r="100" spans="1:14" ht="14.25" customHeight="1">
      <c r="B100" s="312" t="s">
        <v>131</v>
      </c>
      <c r="C100" s="312"/>
      <c r="D100" s="312"/>
      <c r="E100" s="312"/>
      <c r="F100" s="312"/>
      <c r="G100" s="312"/>
      <c r="H100" s="312"/>
      <c r="I100" s="312"/>
      <c r="J100" s="15"/>
      <c r="K100" s="16"/>
      <c r="L100" s="16"/>
      <c r="M100" s="16"/>
      <c r="N100" s="2"/>
    </row>
    <row r="101" spans="1:14" ht="15">
      <c r="C101" s="23"/>
      <c r="H101" s="29"/>
      <c r="K101" s="16"/>
      <c r="L101" s="16"/>
      <c r="M101" s="16"/>
      <c r="N101" s="2"/>
    </row>
    <row r="102" spans="1:14" ht="15">
      <c r="B102" s="313" t="s">
        <v>136</v>
      </c>
      <c r="C102" s="314"/>
      <c r="D102" s="314"/>
      <c r="E102" s="314"/>
      <c r="F102" s="315"/>
      <c r="G102" s="303" t="s">
        <v>14</v>
      </c>
      <c r="H102" s="303" t="s">
        <v>15</v>
      </c>
      <c r="I102" s="303" t="s">
        <v>9</v>
      </c>
      <c r="K102" s="16"/>
      <c r="L102" s="16"/>
      <c r="M102" s="16"/>
      <c r="N102" s="2"/>
    </row>
    <row r="103" spans="1:14" ht="15" customHeight="1">
      <c r="B103" s="316" t="s">
        <v>133</v>
      </c>
      <c r="C103" s="309" t="s">
        <v>1</v>
      </c>
      <c r="D103" s="309"/>
      <c r="E103" s="309"/>
      <c r="F103" s="309"/>
      <c r="G103" s="18">
        <v>48.663560000000018</v>
      </c>
      <c r="H103" s="18">
        <v>3.3818200000000003</v>
      </c>
      <c r="I103" s="18">
        <v>52.045380000000016</v>
      </c>
      <c r="K103" s="16"/>
      <c r="L103" s="16"/>
      <c r="M103" s="16"/>
      <c r="N103" s="2"/>
    </row>
    <row r="104" spans="1:14" ht="15">
      <c r="B104" s="316"/>
      <c r="C104" s="310" t="s">
        <v>2</v>
      </c>
      <c r="D104" s="310"/>
      <c r="E104" s="310"/>
      <c r="F104" s="310"/>
      <c r="G104" s="19">
        <v>592.19117000000062</v>
      </c>
      <c r="H104" s="19">
        <v>130.36153999999996</v>
      </c>
      <c r="I104" s="19">
        <v>722.5527100000013</v>
      </c>
      <c r="K104" s="16"/>
      <c r="L104" s="16"/>
      <c r="M104" s="16"/>
      <c r="N104" s="2"/>
    </row>
    <row r="105" spans="1:14" ht="14.25" customHeight="1">
      <c r="B105" s="316"/>
      <c r="C105" s="309" t="s">
        <v>483</v>
      </c>
      <c r="D105" s="309"/>
      <c r="E105" s="309"/>
      <c r="F105" s="309"/>
      <c r="G105" s="18">
        <v>12.158340000000001</v>
      </c>
      <c r="H105" s="18">
        <v>0</v>
      </c>
      <c r="I105" s="18">
        <v>12.158340000000001</v>
      </c>
      <c r="K105" s="16"/>
      <c r="L105" s="16"/>
      <c r="M105" s="16"/>
      <c r="N105" s="2"/>
    </row>
    <row r="106" spans="1:14" ht="15">
      <c r="B106" s="316"/>
      <c r="C106" s="310" t="s">
        <v>3</v>
      </c>
      <c r="D106" s="310"/>
      <c r="E106" s="310"/>
      <c r="F106" s="310"/>
      <c r="G106" s="19">
        <v>10.61538</v>
      </c>
      <c r="H106" s="19">
        <v>6.1498400000000002</v>
      </c>
      <c r="I106" s="19">
        <v>16.765219999999999</v>
      </c>
      <c r="K106" s="16"/>
      <c r="L106" s="16"/>
      <c r="M106" s="16"/>
      <c r="N106" s="2"/>
    </row>
    <row r="107" spans="1:14" ht="15">
      <c r="B107" s="316"/>
      <c r="C107" s="309" t="s">
        <v>4</v>
      </c>
      <c r="D107" s="309"/>
      <c r="E107" s="309"/>
      <c r="F107" s="309"/>
      <c r="G107" s="18">
        <v>41.83916</v>
      </c>
      <c r="H107" s="18">
        <v>13.997140000000002</v>
      </c>
      <c r="I107" s="18">
        <v>55.836299999999994</v>
      </c>
      <c r="K107" s="16"/>
      <c r="L107" s="16"/>
      <c r="M107" s="16"/>
      <c r="N107" s="2"/>
    </row>
    <row r="108" spans="1:14" ht="15">
      <c r="B108" s="316"/>
      <c r="C108" s="310" t="s">
        <v>5</v>
      </c>
      <c r="D108" s="310"/>
      <c r="E108" s="310"/>
      <c r="F108" s="310"/>
      <c r="G108" s="19">
        <v>111.20729999999996</v>
      </c>
      <c r="H108" s="19">
        <v>19.285710000000002</v>
      </c>
      <c r="I108" s="19">
        <v>130.49300999999997</v>
      </c>
      <c r="K108" s="16"/>
      <c r="L108" s="16"/>
      <c r="M108" s="16"/>
      <c r="N108" s="2"/>
    </row>
    <row r="109" spans="1:14" ht="14.25" customHeight="1">
      <c r="B109" s="316"/>
      <c r="C109" s="309" t="s">
        <v>6</v>
      </c>
      <c r="D109" s="309"/>
      <c r="E109" s="309"/>
      <c r="F109" s="309"/>
      <c r="G109" s="18">
        <v>192.2191499999999</v>
      </c>
      <c r="H109" s="18">
        <v>43.279370000000014</v>
      </c>
      <c r="I109" s="18">
        <v>235.49851999999984</v>
      </c>
      <c r="K109" s="16"/>
      <c r="L109" s="16"/>
      <c r="M109" s="16"/>
      <c r="N109" s="2"/>
    </row>
    <row r="110" spans="1:14" ht="15">
      <c r="B110" s="316"/>
      <c r="C110" s="310" t="s">
        <v>7</v>
      </c>
      <c r="D110" s="310"/>
      <c r="E110" s="310"/>
      <c r="F110" s="310"/>
      <c r="G110" s="19">
        <v>28.586080000000003</v>
      </c>
      <c r="H110" s="19">
        <v>9.4125899999999998</v>
      </c>
      <c r="I110" s="19">
        <v>37.998670000000004</v>
      </c>
      <c r="K110" s="16"/>
      <c r="L110" s="16"/>
      <c r="M110" s="16"/>
      <c r="N110" s="2"/>
    </row>
    <row r="111" spans="1:14" ht="14.25" customHeight="1">
      <c r="B111" s="316"/>
      <c r="C111" s="309" t="s">
        <v>8</v>
      </c>
      <c r="D111" s="309"/>
      <c r="E111" s="309"/>
      <c r="F111" s="309"/>
      <c r="G111" s="18">
        <v>328.29565999999983</v>
      </c>
      <c r="H111" s="18">
        <v>51.037100000000002</v>
      </c>
      <c r="I111" s="18">
        <v>379.33275999999984</v>
      </c>
      <c r="K111" s="16"/>
      <c r="L111" s="16"/>
      <c r="M111" s="16"/>
      <c r="N111" s="2"/>
    </row>
    <row r="112" spans="1:14" ht="15">
      <c r="B112" s="316"/>
      <c r="C112" s="310" t="s">
        <v>9</v>
      </c>
      <c r="D112" s="310"/>
      <c r="E112" s="310"/>
      <c r="F112" s="310"/>
      <c r="G112" s="19">
        <v>1365.7758000000017</v>
      </c>
      <c r="H112" s="19">
        <v>276.90510999999998</v>
      </c>
      <c r="I112" s="19">
        <v>1642.6809099999991</v>
      </c>
      <c r="K112" s="16"/>
      <c r="L112" s="16"/>
      <c r="M112" s="16"/>
      <c r="N112" s="2"/>
    </row>
    <row r="113" spans="1:14" ht="15" customHeight="1">
      <c r="B113" s="311" t="s">
        <v>134</v>
      </c>
      <c r="C113" s="309" t="s">
        <v>1</v>
      </c>
      <c r="D113" s="309"/>
      <c r="E113" s="309"/>
      <c r="F113" s="309"/>
      <c r="G113" s="299">
        <f>+G103/I103</f>
        <v>0.93502170605729085</v>
      </c>
      <c r="H113" s="299">
        <f>+H103/I103</f>
        <v>6.4978293942709209E-2</v>
      </c>
      <c r="I113" s="20">
        <f>SUM(G113:H113)</f>
        <v>1</v>
      </c>
      <c r="K113" s="16"/>
      <c r="L113" s="16"/>
      <c r="M113" s="16"/>
      <c r="N113" s="2"/>
    </row>
    <row r="114" spans="1:14">
      <c r="B114" s="311"/>
      <c r="C114" s="310" t="s">
        <v>2</v>
      </c>
      <c r="D114" s="310"/>
      <c r="E114" s="310"/>
      <c r="F114" s="310"/>
      <c r="G114" s="298">
        <f>+G104/I104</f>
        <v>0.81958196516901805</v>
      </c>
      <c r="H114" s="298">
        <f>+H104/I104</f>
        <v>0.18041803483098101</v>
      </c>
      <c r="I114" s="21">
        <f>SUM(G114:H114)</f>
        <v>0.99999999999999911</v>
      </c>
    </row>
    <row r="115" spans="1:14" ht="14.25" customHeight="1">
      <c r="B115" s="311"/>
      <c r="C115" s="309" t="s">
        <v>483</v>
      </c>
      <c r="D115" s="309"/>
      <c r="E115" s="309"/>
      <c r="F115" s="309"/>
      <c r="G115" s="299">
        <f>+G105/I105</f>
        <v>1</v>
      </c>
      <c r="H115" s="299">
        <f>+H105/I105</f>
        <v>0</v>
      </c>
      <c r="I115" s="20">
        <f>SUM(G115:H115)</f>
        <v>1</v>
      </c>
    </row>
    <row r="116" spans="1:14">
      <c r="B116" s="311"/>
      <c r="C116" s="310" t="s">
        <v>3</v>
      </c>
      <c r="D116" s="310"/>
      <c r="E116" s="310"/>
      <c r="F116" s="310"/>
      <c r="G116" s="298">
        <f>+G106/I106</f>
        <v>0.63317868778339925</v>
      </c>
      <c r="H116" s="298">
        <f>+H106/I106</f>
        <v>0.3668213122166008</v>
      </c>
      <c r="I116" s="21">
        <f>SUM(G116:H116)</f>
        <v>1</v>
      </c>
    </row>
    <row r="117" spans="1:14">
      <c r="B117" s="311"/>
      <c r="C117" s="309" t="s">
        <v>4</v>
      </c>
      <c r="D117" s="309"/>
      <c r="E117" s="309"/>
      <c r="F117" s="309"/>
      <c r="G117" s="299">
        <f>+G107/I107</f>
        <v>0.74931827502896864</v>
      </c>
      <c r="H117" s="299">
        <f>+H107/I107</f>
        <v>0.25068172497103147</v>
      </c>
      <c r="I117" s="20">
        <f>SUM(G117:H117)</f>
        <v>1</v>
      </c>
    </row>
    <row r="118" spans="1:14">
      <c r="B118" s="311"/>
      <c r="C118" s="310" t="s">
        <v>5</v>
      </c>
      <c r="D118" s="310"/>
      <c r="E118" s="310"/>
      <c r="F118" s="310"/>
      <c r="G118" s="298">
        <f>+G108/I108</f>
        <v>0.85220886544037866</v>
      </c>
      <c r="H118" s="298">
        <f>+H108/I108</f>
        <v>0.14779113455962128</v>
      </c>
      <c r="I118" s="21">
        <f>SUM(G118:H118)</f>
        <v>1</v>
      </c>
    </row>
    <row r="119" spans="1:14" ht="14.25" customHeight="1">
      <c r="B119" s="311"/>
      <c r="C119" s="309" t="s">
        <v>6</v>
      </c>
      <c r="D119" s="309"/>
      <c r="E119" s="309"/>
      <c r="F119" s="309"/>
      <c r="G119" s="299">
        <f>+G109/I109</f>
        <v>0.8162223270023099</v>
      </c>
      <c r="H119" s="299">
        <f>+H109/I109</f>
        <v>0.18377767299769035</v>
      </c>
      <c r="I119" s="20">
        <f>SUM(G119:H119)</f>
        <v>1.0000000000000002</v>
      </c>
    </row>
    <row r="120" spans="1:14">
      <c r="B120" s="311"/>
      <c r="C120" s="310" t="s">
        <v>7</v>
      </c>
      <c r="D120" s="310"/>
      <c r="E120" s="310"/>
      <c r="F120" s="310"/>
      <c r="G120" s="298">
        <f>+G110/I110</f>
        <v>0.75229159336366247</v>
      </c>
      <c r="H120" s="298">
        <f>+H110/I110</f>
        <v>0.2477084066363375</v>
      </c>
      <c r="I120" s="21">
        <f>SUM(G120:H120)</f>
        <v>1</v>
      </c>
    </row>
    <row r="121" spans="1:14" ht="14.25" customHeight="1">
      <c r="B121" s="311"/>
      <c r="C121" s="309" t="s">
        <v>8</v>
      </c>
      <c r="D121" s="309"/>
      <c r="E121" s="309"/>
      <c r="F121" s="309"/>
      <c r="G121" s="299">
        <f>+G111/I111</f>
        <v>0.86545559629492574</v>
      </c>
      <c r="H121" s="299">
        <f>+H111/I111</f>
        <v>0.1345444037050742</v>
      </c>
      <c r="I121" s="20">
        <f>SUM(G121:H121)</f>
        <v>1</v>
      </c>
    </row>
    <row r="122" spans="1:14">
      <c r="B122" s="311"/>
      <c r="C122" s="310" t="s">
        <v>9</v>
      </c>
      <c r="D122" s="310"/>
      <c r="E122" s="310"/>
      <c r="F122" s="310"/>
      <c r="G122" s="298">
        <f>+G112/I112</f>
        <v>0.83143098071310906</v>
      </c>
      <c r="H122" s="298">
        <f>+H112/I112</f>
        <v>0.1685690192868925</v>
      </c>
      <c r="I122" s="21">
        <f>SUM(G122:H122)</f>
        <v>1.0000000000000016</v>
      </c>
    </row>
    <row r="123" spans="1:14">
      <c r="C123" s="23" t="s">
        <v>140</v>
      </c>
      <c r="H123" s="29"/>
    </row>
    <row r="124" spans="1:14">
      <c r="C124" s="23"/>
      <c r="H124" s="29"/>
    </row>
    <row r="125" spans="1:14">
      <c r="C125" s="23"/>
      <c r="H125" s="29"/>
    </row>
    <row r="126" spans="1:14" ht="15">
      <c r="B126" s="348" t="s">
        <v>135</v>
      </c>
      <c r="C126" s="348"/>
      <c r="D126" s="348"/>
      <c r="E126" s="348"/>
      <c r="F126" s="348"/>
      <c r="G126" s="348"/>
      <c r="H126" s="348"/>
      <c r="I126" s="348"/>
      <c r="J126" s="16"/>
      <c r="K126" s="16"/>
      <c r="L126" s="16"/>
      <c r="M126" s="16"/>
      <c r="N126" s="2"/>
    </row>
    <row r="127" spans="1:14" ht="15">
      <c r="B127" s="348" t="s">
        <v>247</v>
      </c>
      <c r="C127" s="348"/>
      <c r="D127" s="348"/>
      <c r="E127" s="348"/>
      <c r="F127" s="348"/>
      <c r="G127" s="348"/>
      <c r="H127" s="348"/>
      <c r="I127" s="348"/>
      <c r="J127" s="16"/>
      <c r="K127" s="16"/>
      <c r="L127" s="16"/>
      <c r="M127" s="16"/>
      <c r="N127" s="2"/>
    </row>
    <row r="128" spans="1:14" ht="15" customHeight="1">
      <c r="A128" s="300"/>
      <c r="B128" s="334" t="s">
        <v>524</v>
      </c>
      <c r="C128" s="348"/>
      <c r="D128" s="348"/>
      <c r="E128" s="348"/>
      <c r="F128" s="348"/>
      <c r="G128" s="348"/>
      <c r="H128" s="348"/>
      <c r="I128" s="348"/>
      <c r="J128" s="16"/>
      <c r="K128" s="16"/>
      <c r="L128" s="16"/>
      <c r="M128" s="16"/>
      <c r="N128" s="2"/>
    </row>
    <row r="129" spans="2:14" ht="14.25" customHeight="1">
      <c r="B129" s="312" t="s">
        <v>131</v>
      </c>
      <c r="C129" s="312"/>
      <c r="D129" s="312"/>
      <c r="E129" s="312"/>
      <c r="F129" s="312"/>
      <c r="G129" s="312"/>
      <c r="H129" s="312"/>
      <c r="I129" s="312"/>
      <c r="J129" s="15"/>
      <c r="K129" s="16"/>
      <c r="L129" s="16"/>
      <c r="M129" s="16"/>
      <c r="N129" s="2"/>
    </row>
    <row r="130" spans="2:14" ht="15">
      <c r="C130" s="23"/>
      <c r="H130" s="29"/>
      <c r="K130" s="16"/>
      <c r="L130" s="16"/>
      <c r="M130" s="16"/>
      <c r="N130" s="2"/>
    </row>
    <row r="131" spans="2:14" ht="15">
      <c r="B131" s="313" t="s">
        <v>136</v>
      </c>
      <c r="C131" s="314"/>
      <c r="D131" s="314"/>
      <c r="E131" s="314"/>
      <c r="F131" s="315"/>
      <c r="G131" s="303" t="s">
        <v>14</v>
      </c>
      <c r="H131" s="303" t="s">
        <v>15</v>
      </c>
      <c r="I131" s="303" t="s">
        <v>9</v>
      </c>
      <c r="K131" s="16"/>
      <c r="L131" s="16"/>
      <c r="M131" s="16"/>
      <c r="N131" s="2"/>
    </row>
    <row r="132" spans="2:14" ht="15" customHeight="1">
      <c r="B132" s="316" t="s">
        <v>133</v>
      </c>
      <c r="C132" s="309" t="s">
        <v>1</v>
      </c>
      <c r="D132" s="309"/>
      <c r="E132" s="309"/>
      <c r="F132" s="309"/>
      <c r="G132" s="18">
        <v>60.677260000000011</v>
      </c>
      <c r="H132" s="18">
        <v>24.899610000000006</v>
      </c>
      <c r="I132" s="18">
        <v>85.57687</v>
      </c>
      <c r="K132" s="16"/>
      <c r="L132" s="16"/>
      <c r="M132" s="16"/>
      <c r="N132" s="2"/>
    </row>
    <row r="133" spans="2:14" ht="15">
      <c r="B133" s="316"/>
      <c r="C133" s="310" t="s">
        <v>2</v>
      </c>
      <c r="D133" s="310"/>
      <c r="E133" s="310"/>
      <c r="F133" s="310"/>
      <c r="G133" s="19">
        <v>2341.8459700000008</v>
      </c>
      <c r="H133" s="19">
        <v>194.86817999999994</v>
      </c>
      <c r="I133" s="19">
        <v>2536.7141500000043</v>
      </c>
      <c r="K133" s="16"/>
      <c r="L133" s="16"/>
      <c r="M133" s="16"/>
      <c r="N133" s="2"/>
    </row>
    <row r="134" spans="2:14" ht="14.25" customHeight="1">
      <c r="B134" s="316"/>
      <c r="C134" s="309" t="s">
        <v>483</v>
      </c>
      <c r="D134" s="309"/>
      <c r="E134" s="309"/>
      <c r="F134" s="309"/>
      <c r="G134" s="18">
        <v>45.967320000000001</v>
      </c>
      <c r="H134" s="18">
        <v>6.67537</v>
      </c>
      <c r="I134" s="18">
        <v>52.642689999999995</v>
      </c>
      <c r="K134" s="16"/>
      <c r="L134" s="16"/>
      <c r="M134" s="16"/>
      <c r="N134" s="2"/>
    </row>
    <row r="135" spans="2:14" ht="15">
      <c r="B135" s="316"/>
      <c r="C135" s="310" t="s">
        <v>3</v>
      </c>
      <c r="D135" s="310"/>
      <c r="E135" s="310"/>
      <c r="F135" s="310"/>
      <c r="G135" s="19">
        <v>39.301479999999998</v>
      </c>
      <c r="H135" s="19">
        <v>2</v>
      </c>
      <c r="I135" s="19">
        <v>41.301479999999998</v>
      </c>
      <c r="K135" s="16"/>
      <c r="L135" s="16"/>
      <c r="M135" s="16"/>
      <c r="N135" s="2"/>
    </row>
    <row r="136" spans="2:14" ht="15">
      <c r="B136" s="316"/>
      <c r="C136" s="309" t="s">
        <v>4</v>
      </c>
      <c r="D136" s="309"/>
      <c r="E136" s="309"/>
      <c r="F136" s="309"/>
      <c r="G136" s="18">
        <v>273.57281999999998</v>
      </c>
      <c r="H136" s="18">
        <v>13.25854</v>
      </c>
      <c r="I136" s="18">
        <v>286.83135999999996</v>
      </c>
      <c r="K136" s="16"/>
      <c r="L136" s="16"/>
      <c r="M136" s="16"/>
      <c r="N136" s="2"/>
    </row>
    <row r="137" spans="2:14" ht="15">
      <c r="B137" s="316"/>
      <c r="C137" s="310" t="s">
        <v>5</v>
      </c>
      <c r="D137" s="310"/>
      <c r="E137" s="310"/>
      <c r="F137" s="310"/>
      <c r="G137" s="19">
        <v>577.37692999999956</v>
      </c>
      <c r="H137" s="19">
        <v>27.293669999999999</v>
      </c>
      <c r="I137" s="19">
        <v>604.67059999999958</v>
      </c>
      <c r="K137" s="16"/>
      <c r="L137" s="16"/>
      <c r="M137" s="16"/>
      <c r="N137" s="2"/>
    </row>
    <row r="138" spans="2:14" ht="14.25" customHeight="1">
      <c r="B138" s="316"/>
      <c r="C138" s="309" t="s">
        <v>6</v>
      </c>
      <c r="D138" s="309"/>
      <c r="E138" s="309"/>
      <c r="F138" s="309"/>
      <c r="G138" s="18">
        <v>770.36847000000091</v>
      </c>
      <c r="H138" s="18">
        <v>43.527430000000017</v>
      </c>
      <c r="I138" s="18">
        <v>813.89590000000101</v>
      </c>
      <c r="K138" s="16"/>
      <c r="L138" s="16"/>
      <c r="M138" s="16"/>
      <c r="N138" s="2"/>
    </row>
    <row r="139" spans="2:14" ht="15">
      <c r="B139" s="316"/>
      <c r="C139" s="310" t="s">
        <v>7</v>
      </c>
      <c r="D139" s="310"/>
      <c r="E139" s="310"/>
      <c r="F139" s="310"/>
      <c r="G139" s="19">
        <v>290.08798999999976</v>
      </c>
      <c r="H139" s="19">
        <v>4.5158699999999996</v>
      </c>
      <c r="I139" s="19">
        <v>294.60385999999971</v>
      </c>
      <c r="K139" s="16"/>
      <c r="L139" s="16"/>
      <c r="M139" s="16"/>
      <c r="N139" s="2"/>
    </row>
    <row r="140" spans="2:14" ht="14.25" customHeight="1">
      <c r="B140" s="316"/>
      <c r="C140" s="309" t="s">
        <v>8</v>
      </c>
      <c r="D140" s="309"/>
      <c r="E140" s="309"/>
      <c r="F140" s="309"/>
      <c r="G140" s="18">
        <v>575.04207999999937</v>
      </c>
      <c r="H140" s="18">
        <v>12.721030000000001</v>
      </c>
      <c r="I140" s="18">
        <v>587.76310999999907</v>
      </c>
      <c r="K140" s="16"/>
      <c r="L140" s="16"/>
      <c r="M140" s="16"/>
      <c r="N140" s="2"/>
    </row>
    <row r="141" spans="2:14" ht="15">
      <c r="B141" s="316"/>
      <c r="C141" s="310" t="s">
        <v>9</v>
      </c>
      <c r="D141" s="310"/>
      <c r="E141" s="310"/>
      <c r="F141" s="310"/>
      <c r="G141" s="19">
        <v>4974.2403200000144</v>
      </c>
      <c r="H141" s="19">
        <v>329.75969999999984</v>
      </c>
      <c r="I141" s="19">
        <v>5304.0000200000122</v>
      </c>
      <c r="K141" s="16"/>
      <c r="L141" s="16"/>
      <c r="M141" s="16"/>
      <c r="N141" s="2"/>
    </row>
    <row r="142" spans="2:14" ht="15" customHeight="1">
      <c r="B142" s="311" t="s">
        <v>134</v>
      </c>
      <c r="C142" s="309" t="s">
        <v>1</v>
      </c>
      <c r="D142" s="309"/>
      <c r="E142" s="309"/>
      <c r="F142" s="309"/>
      <c r="G142" s="299">
        <f>+G132/I132</f>
        <v>0.70903808470676732</v>
      </c>
      <c r="H142" s="299">
        <f>+H132/I132</f>
        <v>0.29096191529323295</v>
      </c>
      <c r="I142" s="20">
        <f>SUM(G142:H142)</f>
        <v>1.0000000000000002</v>
      </c>
      <c r="K142" s="16"/>
      <c r="L142" s="16"/>
      <c r="M142" s="16"/>
      <c r="N142" s="2"/>
    </row>
    <row r="143" spans="2:14">
      <c r="B143" s="311"/>
      <c r="C143" s="310" t="s">
        <v>2</v>
      </c>
      <c r="D143" s="310"/>
      <c r="E143" s="310"/>
      <c r="F143" s="310"/>
      <c r="G143" s="298">
        <f>+G133/I133</f>
        <v>0.92318086765905283</v>
      </c>
      <c r="H143" s="298">
        <f>+H133/I133</f>
        <v>7.6819132340945714E-2</v>
      </c>
      <c r="I143" s="21">
        <f>SUM(G143:H143)</f>
        <v>0.99999999999999856</v>
      </c>
    </row>
    <row r="144" spans="2:14" ht="14.25" customHeight="1">
      <c r="B144" s="311"/>
      <c r="C144" s="309" t="s">
        <v>483</v>
      </c>
      <c r="D144" s="309"/>
      <c r="E144" s="309"/>
      <c r="F144" s="309"/>
      <c r="G144" s="299">
        <f>+G134/I134</f>
        <v>0.87319473985846863</v>
      </c>
      <c r="H144" s="299">
        <f>+H134/I134</f>
        <v>0.12680526014153154</v>
      </c>
      <c r="I144" s="20">
        <f>SUM(G144:H144)</f>
        <v>1.0000000000000002</v>
      </c>
    </row>
    <row r="145" spans="1:14">
      <c r="B145" s="311"/>
      <c r="C145" s="310" t="s">
        <v>3</v>
      </c>
      <c r="D145" s="310"/>
      <c r="E145" s="310"/>
      <c r="F145" s="310"/>
      <c r="G145" s="298">
        <f>+G135/I135</f>
        <v>0.95157558518484087</v>
      </c>
      <c r="H145" s="298">
        <f>+H135/I135</f>
        <v>4.8424414815159168E-2</v>
      </c>
      <c r="I145" s="21">
        <f>SUM(G145:H145)</f>
        <v>1</v>
      </c>
    </row>
    <row r="146" spans="1:14">
      <c r="B146" s="311"/>
      <c r="C146" s="309" t="s">
        <v>4</v>
      </c>
      <c r="D146" s="309"/>
      <c r="E146" s="309"/>
      <c r="F146" s="309"/>
      <c r="G146" s="299">
        <f>+G136/I136</f>
        <v>0.95377583538982635</v>
      </c>
      <c r="H146" s="299">
        <f>+H136/I136</f>
        <v>4.6224164610173736E-2</v>
      </c>
      <c r="I146" s="20">
        <f>SUM(G146:H146)</f>
        <v>1</v>
      </c>
    </row>
    <row r="147" spans="1:14">
      <c r="B147" s="311"/>
      <c r="C147" s="310" t="s">
        <v>5</v>
      </c>
      <c r="D147" s="310"/>
      <c r="E147" s="310"/>
      <c r="F147" s="310"/>
      <c r="G147" s="298">
        <f>+G137/I137</f>
        <v>0.95486191986182223</v>
      </c>
      <c r="H147" s="298">
        <f>+H137/I137</f>
        <v>4.5138080138177744E-2</v>
      </c>
      <c r="I147" s="21">
        <f>SUM(G147:H147)</f>
        <v>1</v>
      </c>
    </row>
    <row r="148" spans="1:14" ht="14.25" customHeight="1">
      <c r="B148" s="311"/>
      <c r="C148" s="309" t="s">
        <v>6</v>
      </c>
      <c r="D148" s="309"/>
      <c r="E148" s="309"/>
      <c r="F148" s="309"/>
      <c r="G148" s="299">
        <f>+G138/I138</f>
        <v>0.94651965933235438</v>
      </c>
      <c r="H148" s="299">
        <f>+H138/I138</f>
        <v>5.3480340667645537E-2</v>
      </c>
      <c r="I148" s="20">
        <f>SUM(G148:H148)</f>
        <v>0.99999999999999989</v>
      </c>
    </row>
    <row r="149" spans="1:14">
      <c r="B149" s="311"/>
      <c r="C149" s="310" t="s">
        <v>7</v>
      </c>
      <c r="D149" s="310"/>
      <c r="E149" s="310"/>
      <c r="F149" s="310"/>
      <c r="G149" s="298">
        <f>+G139/I139</f>
        <v>0.98467138210612737</v>
      </c>
      <c r="H149" s="298">
        <f>+H139/I139</f>
        <v>1.5328617893872822E-2</v>
      </c>
      <c r="I149" s="21">
        <f>SUM(G149:H149)</f>
        <v>1.0000000000000002</v>
      </c>
    </row>
    <row r="150" spans="1:14" ht="14.25" customHeight="1">
      <c r="B150" s="311"/>
      <c r="C150" s="309" t="s">
        <v>8</v>
      </c>
      <c r="D150" s="309"/>
      <c r="E150" s="309"/>
      <c r="F150" s="309"/>
      <c r="G150" s="299">
        <f>+G140/I140</f>
        <v>0.9783568757828307</v>
      </c>
      <c r="H150" s="299">
        <f>+H140/I140</f>
        <v>2.1643124217169771E-2</v>
      </c>
      <c r="I150" s="20">
        <f>SUM(G150:H150)</f>
        <v>1.0000000000000004</v>
      </c>
    </row>
    <row r="151" spans="1:14">
      <c r="B151" s="311"/>
      <c r="C151" s="310" t="s">
        <v>9</v>
      </c>
      <c r="D151" s="310"/>
      <c r="E151" s="310"/>
      <c r="F151" s="310"/>
      <c r="G151" s="298">
        <f>+G141/I141</f>
        <v>0.93782811109416309</v>
      </c>
      <c r="H151" s="298">
        <f>+H141/I141</f>
        <v>6.2171888905837351E-2</v>
      </c>
      <c r="I151" s="21">
        <f>SUM(G151:H151)</f>
        <v>1.0000000000000004</v>
      </c>
    </row>
    <row r="152" spans="1:14">
      <c r="C152" s="23" t="s">
        <v>140</v>
      </c>
      <c r="H152" s="29"/>
    </row>
    <row r="153" spans="1:14">
      <c r="C153" s="23"/>
      <c r="H153" s="29"/>
    </row>
    <row r="154" spans="1:14">
      <c r="C154" s="23"/>
      <c r="H154" s="29"/>
    </row>
    <row r="155" spans="1:14" ht="15">
      <c r="B155" s="348" t="s">
        <v>135</v>
      </c>
      <c r="C155" s="348"/>
      <c r="D155" s="348"/>
      <c r="E155" s="348"/>
      <c r="F155" s="348"/>
      <c r="G155" s="348"/>
      <c r="H155" s="348"/>
      <c r="I155" s="348"/>
      <c r="J155" s="16"/>
      <c r="K155" s="16"/>
      <c r="L155" s="16"/>
      <c r="M155" s="16"/>
      <c r="N155" s="2"/>
    </row>
    <row r="156" spans="1:14" ht="15">
      <c r="B156" s="348" t="s">
        <v>247</v>
      </c>
      <c r="C156" s="348"/>
      <c r="D156" s="348"/>
      <c r="E156" s="348"/>
      <c r="F156" s="348"/>
      <c r="G156" s="348"/>
      <c r="H156" s="348"/>
      <c r="I156" s="348"/>
      <c r="J156" s="16"/>
      <c r="K156" s="16"/>
      <c r="L156" s="16"/>
      <c r="M156" s="16"/>
      <c r="N156" s="2"/>
    </row>
    <row r="157" spans="1:14" ht="15" customHeight="1">
      <c r="A157" s="300"/>
      <c r="B157" s="334" t="s">
        <v>525</v>
      </c>
      <c r="C157" s="348"/>
      <c r="D157" s="348"/>
      <c r="E157" s="348"/>
      <c r="F157" s="348"/>
      <c r="G157" s="348"/>
      <c r="H157" s="348"/>
      <c r="I157" s="348"/>
      <c r="J157" s="16"/>
      <c r="K157" s="16"/>
      <c r="L157" s="16"/>
      <c r="M157" s="16"/>
      <c r="N157" s="2"/>
    </row>
    <row r="158" spans="1:14" ht="14.25" customHeight="1">
      <c r="B158" s="312" t="s">
        <v>131</v>
      </c>
      <c r="C158" s="312"/>
      <c r="D158" s="312"/>
      <c r="E158" s="312"/>
      <c r="F158" s="312"/>
      <c r="G158" s="312"/>
      <c r="H158" s="312"/>
      <c r="I158" s="312"/>
      <c r="J158" s="15"/>
      <c r="K158" s="16"/>
      <c r="L158" s="16"/>
      <c r="M158" s="16"/>
      <c r="N158" s="2"/>
    </row>
    <row r="159" spans="1:14" ht="15">
      <c r="C159" s="23"/>
      <c r="H159" s="29"/>
      <c r="K159" s="16"/>
      <c r="L159" s="16"/>
      <c r="M159" s="16"/>
      <c r="N159" s="2"/>
    </row>
    <row r="160" spans="1:14" ht="15">
      <c r="B160" s="313" t="s">
        <v>136</v>
      </c>
      <c r="C160" s="314"/>
      <c r="D160" s="314"/>
      <c r="E160" s="314"/>
      <c r="F160" s="315"/>
      <c r="G160" s="303" t="s">
        <v>14</v>
      </c>
      <c r="H160" s="303" t="s">
        <v>15</v>
      </c>
      <c r="I160" s="303" t="s">
        <v>9</v>
      </c>
      <c r="K160" s="16"/>
      <c r="L160" s="16"/>
      <c r="M160" s="16"/>
      <c r="N160" s="2"/>
    </row>
    <row r="161" spans="2:14" ht="15" customHeight="1">
      <c r="B161" s="316" t="s">
        <v>133</v>
      </c>
      <c r="C161" s="309" t="s">
        <v>1</v>
      </c>
      <c r="D161" s="309"/>
      <c r="E161" s="309"/>
      <c r="F161" s="309"/>
      <c r="G161" s="18">
        <v>31.036379999999998</v>
      </c>
      <c r="H161" s="18">
        <v>54.540489999999991</v>
      </c>
      <c r="I161" s="18">
        <v>85.57687</v>
      </c>
      <c r="K161" s="16"/>
      <c r="L161" s="16"/>
      <c r="M161" s="16"/>
      <c r="N161" s="2"/>
    </row>
    <row r="162" spans="2:14" ht="15">
      <c r="B162" s="316"/>
      <c r="C162" s="310" t="s">
        <v>2</v>
      </c>
      <c r="D162" s="310"/>
      <c r="E162" s="310"/>
      <c r="F162" s="310"/>
      <c r="G162" s="19">
        <v>320.59556999999973</v>
      </c>
      <c r="H162" s="19">
        <v>2216.1185799999976</v>
      </c>
      <c r="I162" s="19">
        <v>2536.7141500000043</v>
      </c>
      <c r="K162" s="16"/>
      <c r="L162" s="16"/>
      <c r="M162" s="16"/>
      <c r="N162" s="2"/>
    </row>
    <row r="163" spans="2:14" ht="14.25" customHeight="1">
      <c r="B163" s="316"/>
      <c r="C163" s="309" t="s">
        <v>483</v>
      </c>
      <c r="D163" s="309"/>
      <c r="E163" s="309"/>
      <c r="F163" s="309"/>
      <c r="G163" s="18">
        <v>4.2916699999999999</v>
      </c>
      <c r="H163" s="18">
        <v>48.351019999999998</v>
      </c>
      <c r="I163" s="18">
        <v>52.642689999999995</v>
      </c>
      <c r="K163" s="16"/>
      <c r="L163" s="16"/>
      <c r="M163" s="16"/>
      <c r="N163" s="2"/>
    </row>
    <row r="164" spans="2:14" ht="15">
      <c r="B164" s="316"/>
      <c r="C164" s="310" t="s">
        <v>3</v>
      </c>
      <c r="D164" s="310"/>
      <c r="E164" s="310"/>
      <c r="F164" s="310"/>
      <c r="G164" s="19">
        <v>1</v>
      </c>
      <c r="H164" s="19">
        <v>40.301479999999998</v>
      </c>
      <c r="I164" s="19">
        <v>41.301479999999998</v>
      </c>
      <c r="K164" s="16"/>
      <c r="L164" s="16"/>
      <c r="M164" s="16"/>
      <c r="N164" s="2"/>
    </row>
    <row r="165" spans="2:14" ht="15">
      <c r="B165" s="316"/>
      <c r="C165" s="309" t="s">
        <v>4</v>
      </c>
      <c r="D165" s="309"/>
      <c r="E165" s="309"/>
      <c r="F165" s="309"/>
      <c r="G165" s="18">
        <v>19.989100000000001</v>
      </c>
      <c r="H165" s="18">
        <v>266.84225999999995</v>
      </c>
      <c r="I165" s="18">
        <v>286.83135999999996</v>
      </c>
      <c r="K165" s="16"/>
      <c r="L165" s="16"/>
      <c r="M165" s="16"/>
      <c r="N165" s="2"/>
    </row>
    <row r="166" spans="2:14" ht="15">
      <c r="B166" s="316"/>
      <c r="C166" s="310" t="s">
        <v>5</v>
      </c>
      <c r="D166" s="310"/>
      <c r="E166" s="310"/>
      <c r="F166" s="310"/>
      <c r="G166" s="19">
        <v>20.376350000000002</v>
      </c>
      <c r="H166" s="19">
        <v>584.29424999999958</v>
      </c>
      <c r="I166" s="19">
        <v>604.67059999999958</v>
      </c>
      <c r="K166" s="16"/>
      <c r="L166" s="16"/>
      <c r="M166" s="16"/>
      <c r="N166" s="2"/>
    </row>
    <row r="167" spans="2:14" ht="14.25" customHeight="1">
      <c r="B167" s="316"/>
      <c r="C167" s="309" t="s">
        <v>6</v>
      </c>
      <c r="D167" s="309"/>
      <c r="E167" s="309"/>
      <c r="F167" s="309"/>
      <c r="G167" s="18">
        <v>43.706970000000013</v>
      </c>
      <c r="H167" s="18">
        <v>770.18893000000094</v>
      </c>
      <c r="I167" s="18">
        <v>813.89590000000101</v>
      </c>
      <c r="K167" s="16"/>
      <c r="L167" s="16"/>
      <c r="M167" s="16"/>
      <c r="N167" s="2"/>
    </row>
    <row r="168" spans="2:14" ht="15">
      <c r="B168" s="316"/>
      <c r="C168" s="310" t="s">
        <v>7</v>
      </c>
      <c r="D168" s="310"/>
      <c r="E168" s="310"/>
      <c r="F168" s="310"/>
      <c r="G168" s="19">
        <v>5.0434799999999997</v>
      </c>
      <c r="H168" s="19">
        <v>289.56037999999972</v>
      </c>
      <c r="I168" s="19">
        <v>294.60385999999971</v>
      </c>
      <c r="K168" s="16"/>
      <c r="L168" s="16"/>
      <c r="M168" s="16"/>
      <c r="N168" s="2"/>
    </row>
    <row r="169" spans="2:14" ht="14.25" customHeight="1">
      <c r="B169" s="316"/>
      <c r="C169" s="309" t="s">
        <v>8</v>
      </c>
      <c r="D169" s="309"/>
      <c r="E169" s="309"/>
      <c r="F169" s="309"/>
      <c r="G169" s="18">
        <v>18.657359999999997</v>
      </c>
      <c r="H169" s="18">
        <v>569.10574999999938</v>
      </c>
      <c r="I169" s="18">
        <v>587.76310999999907</v>
      </c>
      <c r="K169" s="16"/>
      <c r="L169" s="16"/>
      <c r="M169" s="16"/>
      <c r="N169" s="2"/>
    </row>
    <row r="170" spans="2:14" ht="15">
      <c r="B170" s="316"/>
      <c r="C170" s="310" t="s">
        <v>9</v>
      </c>
      <c r="D170" s="310"/>
      <c r="E170" s="310"/>
      <c r="F170" s="310"/>
      <c r="G170" s="19">
        <v>464.69688000000002</v>
      </c>
      <c r="H170" s="19">
        <v>4839.3031400000182</v>
      </c>
      <c r="I170" s="19">
        <v>5304.0000200000122</v>
      </c>
      <c r="K170" s="16"/>
      <c r="L170" s="16"/>
      <c r="M170" s="16"/>
      <c r="N170" s="2"/>
    </row>
    <row r="171" spans="2:14" ht="15" customHeight="1">
      <c r="B171" s="311" t="s">
        <v>134</v>
      </c>
      <c r="C171" s="309" t="s">
        <v>1</v>
      </c>
      <c r="D171" s="309"/>
      <c r="E171" s="309"/>
      <c r="F171" s="309"/>
      <c r="G171" s="299">
        <f>+G161/I161</f>
        <v>0.36267253055644588</v>
      </c>
      <c r="H171" s="299">
        <f>+H161/I161</f>
        <v>0.63732746944355401</v>
      </c>
      <c r="I171" s="20">
        <f>SUM(G171:H171)</f>
        <v>0.99999999999999989</v>
      </c>
      <c r="K171" s="16"/>
      <c r="L171" s="16"/>
      <c r="M171" s="16"/>
      <c r="N171" s="2"/>
    </row>
    <row r="172" spans="2:14">
      <c r="B172" s="311"/>
      <c r="C172" s="310" t="s">
        <v>2</v>
      </c>
      <c r="D172" s="310"/>
      <c r="E172" s="310"/>
      <c r="F172" s="310"/>
      <c r="G172" s="298">
        <f>+G162/I162</f>
        <v>0.12638222166261784</v>
      </c>
      <c r="H172" s="298">
        <f>+H162/I162</f>
        <v>0.87361777833737941</v>
      </c>
      <c r="I172" s="21">
        <f>SUM(G172:H172)</f>
        <v>0.99999999999999722</v>
      </c>
    </row>
    <row r="173" spans="2:14" ht="14.25" customHeight="1">
      <c r="B173" s="311"/>
      <c r="C173" s="309" t="s">
        <v>483</v>
      </c>
      <c r="D173" s="309"/>
      <c r="E173" s="309"/>
      <c r="F173" s="309"/>
      <c r="G173" s="299">
        <f>+G163/I163</f>
        <v>8.1524519358718184E-2</v>
      </c>
      <c r="H173" s="299">
        <f>+H163/I163</f>
        <v>0.91847548064128193</v>
      </c>
      <c r="I173" s="20">
        <f>SUM(G173:H173)</f>
        <v>1</v>
      </c>
    </row>
    <row r="174" spans="2:14">
      <c r="B174" s="311"/>
      <c r="C174" s="310" t="s">
        <v>3</v>
      </c>
      <c r="D174" s="310"/>
      <c r="E174" s="310"/>
      <c r="F174" s="310"/>
      <c r="G174" s="298">
        <f>+G164/I164</f>
        <v>2.4212207407579584E-2</v>
      </c>
      <c r="H174" s="298">
        <f>+H164/I164</f>
        <v>0.97578779259242043</v>
      </c>
      <c r="I174" s="21">
        <f>SUM(G174:H174)</f>
        <v>1</v>
      </c>
    </row>
    <row r="175" spans="2:14">
      <c r="B175" s="311"/>
      <c r="C175" s="309" t="s">
        <v>4</v>
      </c>
      <c r="D175" s="309"/>
      <c r="E175" s="309"/>
      <c r="F175" s="309"/>
      <c r="G175" s="299">
        <f>+G165/I165</f>
        <v>6.968938124478441E-2</v>
      </c>
      <c r="H175" s="299">
        <f>+H165/I165</f>
        <v>0.93031061875521559</v>
      </c>
      <c r="I175" s="20">
        <f>SUM(G175:H175)</f>
        <v>1</v>
      </c>
    </row>
    <row r="176" spans="2:14">
      <c r="B176" s="311"/>
      <c r="C176" s="310" t="s">
        <v>5</v>
      </c>
      <c r="D176" s="310"/>
      <c r="E176" s="310"/>
      <c r="F176" s="310"/>
      <c r="G176" s="298">
        <f>+G166/I166</f>
        <v>3.3698264807318259E-2</v>
      </c>
      <c r="H176" s="298">
        <f>+H166/I166</f>
        <v>0.9663017351926817</v>
      </c>
      <c r="I176" s="21">
        <f>SUM(G176:H176)</f>
        <v>1</v>
      </c>
    </row>
    <row r="177" spans="1:14" ht="14.25" customHeight="1">
      <c r="B177" s="311"/>
      <c r="C177" s="309" t="s">
        <v>6</v>
      </c>
      <c r="D177" s="309"/>
      <c r="E177" s="309"/>
      <c r="F177" s="309"/>
      <c r="G177" s="299">
        <f>+G167/I167</f>
        <v>5.3700933989223876E-2</v>
      </c>
      <c r="H177" s="299">
        <f>+H167/I167</f>
        <v>0.94629906601077607</v>
      </c>
      <c r="I177" s="20">
        <f>SUM(G177:H177)</f>
        <v>1</v>
      </c>
    </row>
    <row r="178" spans="1:14">
      <c r="B178" s="311"/>
      <c r="C178" s="310" t="s">
        <v>7</v>
      </c>
      <c r="D178" s="310"/>
      <c r="E178" s="310"/>
      <c r="F178" s="310"/>
      <c r="G178" s="298">
        <f>+G168/I168</f>
        <v>1.7119531291952539E-2</v>
      </c>
      <c r="H178" s="298">
        <f>+H168/I168</f>
        <v>0.98288046870804746</v>
      </c>
      <c r="I178" s="21">
        <f>SUM(G178:H178)</f>
        <v>1</v>
      </c>
    </row>
    <row r="179" spans="1:14" ht="14.25" customHeight="1">
      <c r="B179" s="311"/>
      <c r="C179" s="309" t="s">
        <v>8</v>
      </c>
      <c r="D179" s="309"/>
      <c r="E179" s="309"/>
      <c r="F179" s="309"/>
      <c r="G179" s="299">
        <f>+G169/I169</f>
        <v>3.1742992512748931E-2</v>
      </c>
      <c r="H179" s="299">
        <f>+H169/I169</f>
        <v>0.96825700748725163</v>
      </c>
      <c r="I179" s="20">
        <f>SUM(G179:H179)</f>
        <v>1.0000000000000007</v>
      </c>
    </row>
    <row r="180" spans="1:14">
      <c r="B180" s="311"/>
      <c r="C180" s="310" t="s">
        <v>9</v>
      </c>
      <c r="D180" s="310"/>
      <c r="E180" s="310"/>
      <c r="F180" s="310"/>
      <c r="G180" s="298">
        <f>+G170/I170</f>
        <v>8.7612533606287388E-2</v>
      </c>
      <c r="H180" s="298">
        <f>+H170/I170</f>
        <v>0.91238746639371371</v>
      </c>
      <c r="I180" s="21">
        <f>SUM(G180:H180)</f>
        <v>1.0000000000000011</v>
      </c>
    </row>
    <row r="181" spans="1:14">
      <c r="C181" s="23" t="s">
        <v>140</v>
      </c>
      <c r="H181" s="29"/>
    </row>
    <row r="182" spans="1:14">
      <c r="C182" s="23"/>
      <c r="H182" s="29"/>
    </row>
    <row r="183" spans="1:14">
      <c r="C183" s="23"/>
      <c r="H183" s="29"/>
    </row>
    <row r="184" spans="1:14" ht="15">
      <c r="B184" s="348" t="s">
        <v>135</v>
      </c>
      <c r="C184" s="348"/>
      <c r="D184" s="348"/>
      <c r="E184" s="348"/>
      <c r="F184" s="348"/>
      <c r="G184" s="348"/>
      <c r="H184" s="348"/>
      <c r="I184" s="348"/>
      <c r="J184" s="16"/>
      <c r="K184" s="16"/>
      <c r="L184" s="16"/>
      <c r="M184" s="16"/>
      <c r="N184" s="2"/>
    </row>
    <row r="185" spans="1:14" ht="15">
      <c r="B185" s="348" t="s">
        <v>247</v>
      </c>
      <c r="C185" s="348"/>
      <c r="D185" s="348"/>
      <c r="E185" s="348"/>
      <c r="F185" s="348"/>
      <c r="G185" s="348"/>
      <c r="H185" s="348"/>
      <c r="I185" s="348"/>
      <c r="J185" s="16"/>
      <c r="K185" s="16"/>
      <c r="L185" s="16"/>
      <c r="M185" s="16"/>
      <c r="N185" s="2"/>
    </row>
    <row r="186" spans="1:14" ht="15" customHeight="1">
      <c r="A186" s="300"/>
      <c r="B186" s="334" t="s">
        <v>526</v>
      </c>
      <c r="C186" s="348"/>
      <c r="D186" s="348"/>
      <c r="E186" s="348"/>
      <c r="F186" s="348"/>
      <c r="G186" s="348"/>
      <c r="H186" s="348"/>
      <c r="I186" s="348"/>
      <c r="J186" s="16"/>
      <c r="K186" s="16"/>
      <c r="L186" s="16"/>
      <c r="M186" s="16"/>
      <c r="N186" s="2"/>
    </row>
    <row r="187" spans="1:14" ht="14.25" customHeight="1">
      <c r="B187" s="312" t="s">
        <v>131</v>
      </c>
      <c r="C187" s="312"/>
      <c r="D187" s="312"/>
      <c r="E187" s="312"/>
      <c r="F187" s="312"/>
      <c r="G187" s="312"/>
      <c r="H187" s="312"/>
      <c r="I187" s="312"/>
      <c r="J187" s="15"/>
      <c r="K187" s="16"/>
      <c r="L187" s="16"/>
      <c r="M187" s="16"/>
      <c r="N187" s="2"/>
    </row>
    <row r="188" spans="1:14" ht="15">
      <c r="C188" s="23"/>
      <c r="H188" s="29"/>
      <c r="K188" s="16"/>
      <c r="L188" s="16"/>
      <c r="M188" s="16"/>
      <c r="N188" s="2"/>
    </row>
    <row r="189" spans="1:14" ht="15">
      <c r="B189" s="313" t="s">
        <v>136</v>
      </c>
      <c r="C189" s="314"/>
      <c r="D189" s="314"/>
      <c r="E189" s="314"/>
      <c r="F189" s="315"/>
      <c r="G189" s="303" t="s">
        <v>14</v>
      </c>
      <c r="H189" s="303" t="s">
        <v>15</v>
      </c>
      <c r="I189" s="303" t="s">
        <v>9</v>
      </c>
      <c r="K189" s="16"/>
      <c r="L189" s="16"/>
      <c r="M189" s="16"/>
      <c r="N189" s="2"/>
    </row>
    <row r="190" spans="1:14" ht="15" customHeight="1">
      <c r="B190" s="316" t="s">
        <v>133</v>
      </c>
      <c r="C190" s="309" t="s">
        <v>1</v>
      </c>
      <c r="D190" s="309"/>
      <c r="E190" s="309"/>
      <c r="F190" s="309"/>
      <c r="G190" s="18">
        <v>35.386310000000002</v>
      </c>
      <c r="H190" s="18">
        <v>50.190560000000012</v>
      </c>
      <c r="I190" s="18">
        <v>85.57687</v>
      </c>
      <c r="K190" s="16"/>
      <c r="L190" s="16"/>
      <c r="M190" s="16"/>
      <c r="N190" s="2"/>
    </row>
    <row r="191" spans="1:14" ht="15">
      <c r="B191" s="316"/>
      <c r="C191" s="310" t="s">
        <v>2</v>
      </c>
      <c r="D191" s="310"/>
      <c r="E191" s="310"/>
      <c r="F191" s="310"/>
      <c r="G191" s="19">
        <v>463.33005000000009</v>
      </c>
      <c r="H191" s="19">
        <v>2073.3840999999975</v>
      </c>
      <c r="I191" s="19">
        <v>2536.7141500000043</v>
      </c>
      <c r="K191" s="16"/>
      <c r="L191" s="16"/>
      <c r="M191" s="16"/>
      <c r="N191" s="2"/>
    </row>
    <row r="192" spans="1:14" ht="14.25" customHeight="1">
      <c r="B192" s="316"/>
      <c r="C192" s="309" t="s">
        <v>483</v>
      </c>
      <c r="D192" s="309"/>
      <c r="E192" s="309"/>
      <c r="F192" s="309"/>
      <c r="G192" s="18">
        <v>21.071410000000004</v>
      </c>
      <c r="H192" s="18">
        <v>31.571280000000002</v>
      </c>
      <c r="I192" s="18">
        <v>52.642689999999995</v>
      </c>
      <c r="K192" s="16"/>
      <c r="L192" s="16"/>
      <c r="M192" s="16"/>
      <c r="N192" s="2"/>
    </row>
    <row r="193" spans="2:14" ht="15">
      <c r="B193" s="316"/>
      <c r="C193" s="310" t="s">
        <v>3</v>
      </c>
      <c r="D193" s="310"/>
      <c r="E193" s="310"/>
      <c r="F193" s="310"/>
      <c r="G193" s="19">
        <v>13.94871</v>
      </c>
      <c r="H193" s="19">
        <v>27.352770000000003</v>
      </c>
      <c r="I193" s="19">
        <v>41.301479999999998</v>
      </c>
      <c r="K193" s="16"/>
      <c r="L193" s="16"/>
      <c r="M193" s="16"/>
      <c r="N193" s="2"/>
    </row>
    <row r="194" spans="2:14" ht="15">
      <c r="B194" s="316"/>
      <c r="C194" s="309" t="s">
        <v>4</v>
      </c>
      <c r="D194" s="309"/>
      <c r="E194" s="309"/>
      <c r="F194" s="309"/>
      <c r="G194" s="18">
        <v>34.652180000000001</v>
      </c>
      <c r="H194" s="18">
        <v>252.17918</v>
      </c>
      <c r="I194" s="18">
        <v>286.83135999999996</v>
      </c>
      <c r="K194" s="16"/>
      <c r="L194" s="16"/>
      <c r="M194" s="16"/>
      <c r="N194" s="2"/>
    </row>
    <row r="195" spans="2:14" ht="15">
      <c r="B195" s="316"/>
      <c r="C195" s="310" t="s">
        <v>5</v>
      </c>
      <c r="D195" s="310"/>
      <c r="E195" s="310"/>
      <c r="F195" s="310"/>
      <c r="G195" s="19">
        <v>67.96311</v>
      </c>
      <c r="H195" s="19">
        <v>536.70748999999967</v>
      </c>
      <c r="I195" s="19">
        <v>604.67059999999958</v>
      </c>
      <c r="K195" s="16"/>
      <c r="L195" s="16"/>
      <c r="M195" s="16"/>
      <c r="N195" s="2"/>
    </row>
    <row r="196" spans="2:14" ht="14.25" customHeight="1">
      <c r="B196" s="316"/>
      <c r="C196" s="309" t="s">
        <v>6</v>
      </c>
      <c r="D196" s="309"/>
      <c r="E196" s="309"/>
      <c r="F196" s="309"/>
      <c r="G196" s="18">
        <v>148.24250999999995</v>
      </c>
      <c r="H196" s="18">
        <v>665.65339000000017</v>
      </c>
      <c r="I196" s="18">
        <v>813.89590000000101</v>
      </c>
      <c r="K196" s="16"/>
      <c r="L196" s="16"/>
      <c r="M196" s="16"/>
      <c r="N196" s="2"/>
    </row>
    <row r="197" spans="2:14" ht="15">
      <c r="B197" s="316"/>
      <c r="C197" s="310" t="s">
        <v>7</v>
      </c>
      <c r="D197" s="310"/>
      <c r="E197" s="310"/>
      <c r="F197" s="310"/>
      <c r="G197" s="19">
        <v>17.566929999999999</v>
      </c>
      <c r="H197" s="19">
        <v>277.03692999999981</v>
      </c>
      <c r="I197" s="19">
        <v>294.60385999999971</v>
      </c>
      <c r="K197" s="16"/>
      <c r="L197" s="16"/>
      <c r="M197" s="16"/>
      <c r="N197" s="2"/>
    </row>
    <row r="198" spans="2:14" ht="14.25" customHeight="1">
      <c r="B198" s="316"/>
      <c r="C198" s="309" t="s">
        <v>8</v>
      </c>
      <c r="D198" s="309"/>
      <c r="E198" s="309"/>
      <c r="F198" s="309"/>
      <c r="G198" s="18">
        <v>113.69228999999999</v>
      </c>
      <c r="H198" s="18">
        <v>474.0708199999998</v>
      </c>
      <c r="I198" s="18">
        <v>587.76310999999907</v>
      </c>
      <c r="K198" s="16"/>
      <c r="L198" s="16"/>
      <c r="M198" s="16"/>
      <c r="N198" s="2"/>
    </row>
    <row r="199" spans="2:14" ht="15">
      <c r="B199" s="316"/>
      <c r="C199" s="310" t="s">
        <v>9</v>
      </c>
      <c r="D199" s="310"/>
      <c r="E199" s="310"/>
      <c r="F199" s="310"/>
      <c r="G199" s="19">
        <v>915.85350000000062</v>
      </c>
      <c r="H199" s="19">
        <v>4388.1465200000148</v>
      </c>
      <c r="I199" s="19">
        <v>5304.0000200000122</v>
      </c>
      <c r="K199" s="16"/>
      <c r="L199" s="16"/>
      <c r="M199" s="16"/>
      <c r="N199" s="2"/>
    </row>
    <row r="200" spans="2:14" ht="15" customHeight="1">
      <c r="B200" s="311" t="s">
        <v>134</v>
      </c>
      <c r="C200" s="309" t="s">
        <v>1</v>
      </c>
      <c r="D200" s="309"/>
      <c r="E200" s="309"/>
      <c r="F200" s="309"/>
      <c r="G200" s="299">
        <f>+G190/I190</f>
        <v>0.4135032047795158</v>
      </c>
      <c r="H200" s="299">
        <f>+H190/I190</f>
        <v>0.58649679522048437</v>
      </c>
      <c r="I200" s="20">
        <f>SUM(G200:H200)</f>
        <v>1.0000000000000002</v>
      </c>
      <c r="K200" s="16"/>
      <c r="L200" s="16"/>
      <c r="M200" s="16"/>
      <c r="N200" s="2"/>
    </row>
    <row r="201" spans="2:14">
      <c r="B201" s="311"/>
      <c r="C201" s="310" t="s">
        <v>2</v>
      </c>
      <c r="D201" s="310"/>
      <c r="E201" s="310"/>
      <c r="F201" s="310"/>
      <c r="G201" s="298">
        <f>+G191/I191</f>
        <v>0.18264968877159427</v>
      </c>
      <c r="H201" s="298">
        <f>+H191/I191</f>
        <v>0.81735031122840307</v>
      </c>
      <c r="I201" s="21">
        <f>SUM(G201:H201)</f>
        <v>0.99999999999999734</v>
      </c>
    </row>
    <row r="202" spans="2:14" ht="14.25" customHeight="1">
      <c r="B202" s="311"/>
      <c r="C202" s="309" t="s">
        <v>483</v>
      </c>
      <c r="D202" s="309"/>
      <c r="E202" s="309"/>
      <c r="F202" s="309"/>
      <c r="G202" s="299">
        <f>+G192/I192</f>
        <v>0.40027228851717123</v>
      </c>
      <c r="H202" s="299">
        <f>+H192/I192</f>
        <v>0.599727711482829</v>
      </c>
      <c r="I202" s="20">
        <f>SUM(G202:H202)</f>
        <v>1.0000000000000002</v>
      </c>
    </row>
    <row r="203" spans="2:14">
      <c r="B203" s="311"/>
      <c r="C203" s="310" t="s">
        <v>3</v>
      </c>
      <c r="D203" s="310"/>
      <c r="E203" s="310"/>
      <c r="F203" s="310"/>
      <c r="G203" s="298">
        <f>+G193/I193</f>
        <v>0.33772905958817945</v>
      </c>
      <c r="H203" s="298">
        <f>+H193/I193</f>
        <v>0.66227094041182066</v>
      </c>
      <c r="I203" s="21">
        <f>SUM(G203:H203)</f>
        <v>1</v>
      </c>
    </row>
    <row r="204" spans="2:14">
      <c r="B204" s="311"/>
      <c r="C204" s="309" t="s">
        <v>4</v>
      </c>
      <c r="D204" s="309"/>
      <c r="E204" s="309"/>
      <c r="F204" s="309"/>
      <c r="G204" s="299">
        <f>+G194/I194</f>
        <v>0.12081029075760756</v>
      </c>
      <c r="H204" s="299">
        <f>+H194/I194</f>
        <v>0.87918970924239259</v>
      </c>
      <c r="I204" s="20">
        <f>SUM(G204:H204)</f>
        <v>1.0000000000000002</v>
      </c>
    </row>
    <row r="205" spans="2:14">
      <c r="B205" s="311"/>
      <c r="C205" s="310" t="s">
        <v>5</v>
      </c>
      <c r="D205" s="310"/>
      <c r="E205" s="310"/>
      <c r="F205" s="310"/>
      <c r="G205" s="298">
        <f>+G195/I195</f>
        <v>0.11239691494840338</v>
      </c>
      <c r="H205" s="298">
        <f>+H195/I195</f>
        <v>0.8876030850515968</v>
      </c>
      <c r="I205" s="21">
        <f>SUM(G205:H205)</f>
        <v>1.0000000000000002</v>
      </c>
    </row>
    <row r="206" spans="2:14" ht="14.25" customHeight="1">
      <c r="B206" s="311"/>
      <c r="C206" s="309" t="s">
        <v>6</v>
      </c>
      <c r="D206" s="309"/>
      <c r="E206" s="309"/>
      <c r="F206" s="309"/>
      <c r="G206" s="299">
        <f>+G196/I196</f>
        <v>0.1821393989083859</v>
      </c>
      <c r="H206" s="299">
        <f>+H196/I196</f>
        <v>0.81786060109161296</v>
      </c>
      <c r="I206" s="20">
        <f>SUM(G206:H206)</f>
        <v>0.99999999999999889</v>
      </c>
    </row>
    <row r="207" spans="2:14">
      <c r="B207" s="311"/>
      <c r="C207" s="310" t="s">
        <v>7</v>
      </c>
      <c r="D207" s="310"/>
      <c r="E207" s="310"/>
      <c r="F207" s="310"/>
      <c r="G207" s="298">
        <f>+G197/I197</f>
        <v>5.9628987889025001E-2</v>
      </c>
      <c r="H207" s="298">
        <f>+H197/I197</f>
        <v>0.94037101211097529</v>
      </c>
      <c r="I207" s="21">
        <f>SUM(G207:H207)</f>
        <v>1.0000000000000002</v>
      </c>
    </row>
    <row r="208" spans="2:14" ht="14.25" customHeight="1">
      <c r="B208" s="311"/>
      <c r="C208" s="309" t="s">
        <v>8</v>
      </c>
      <c r="D208" s="309"/>
      <c r="E208" s="309"/>
      <c r="F208" s="309"/>
      <c r="G208" s="299">
        <f>+G198/I198</f>
        <v>0.19343216351226972</v>
      </c>
      <c r="H208" s="299">
        <f>+H198/I198</f>
        <v>0.80656783648773145</v>
      </c>
      <c r="I208" s="20">
        <f>SUM(G208:H208)</f>
        <v>1.0000000000000011</v>
      </c>
    </row>
    <row r="209" spans="2:9">
      <c r="B209" s="311"/>
      <c r="C209" s="310" t="s">
        <v>9</v>
      </c>
      <c r="D209" s="310"/>
      <c r="E209" s="310"/>
      <c r="F209" s="310"/>
      <c r="G209" s="298">
        <f>+G199/I199</f>
        <v>0.17267222785568515</v>
      </c>
      <c r="H209" s="298">
        <f>+H199/I199</f>
        <v>0.82732777214431552</v>
      </c>
      <c r="I209" s="21">
        <f>SUM(G209:H209)</f>
        <v>1.0000000000000007</v>
      </c>
    </row>
    <row r="210" spans="2:9">
      <c r="C210" s="23" t="s">
        <v>140</v>
      </c>
      <c r="H210" s="29"/>
    </row>
    <row r="211" spans="2:9">
      <c r="C211" s="23"/>
      <c r="H211" s="29"/>
    </row>
    <row r="212" spans="2:9">
      <c r="C212" s="23"/>
      <c r="H212" s="29"/>
    </row>
    <row r="213" spans="2:9">
      <c r="B213" s="44"/>
    </row>
    <row r="214" spans="2:9">
      <c r="B214" s="44"/>
    </row>
  </sheetData>
  <mergeCells count="189">
    <mergeCell ref="C209:F209"/>
    <mergeCell ref="B200:B209"/>
    <mergeCell ref="C200:F200"/>
    <mergeCell ref="C201:F201"/>
    <mergeCell ref="C202:F202"/>
    <mergeCell ref="C203:F203"/>
    <mergeCell ref="C204:F204"/>
    <mergeCell ref="C205:F205"/>
    <mergeCell ref="C206:F206"/>
    <mergeCell ref="C207:F207"/>
    <mergeCell ref="C208:F208"/>
    <mergeCell ref="C194:F194"/>
    <mergeCell ref="C195:F195"/>
    <mergeCell ref="C196:F196"/>
    <mergeCell ref="C197:F197"/>
    <mergeCell ref="C198:F198"/>
    <mergeCell ref="C199:F199"/>
    <mergeCell ref="B184:I184"/>
    <mergeCell ref="B185:I185"/>
    <mergeCell ref="B186:I186"/>
    <mergeCell ref="B187:I187"/>
    <mergeCell ref="B189:F189"/>
    <mergeCell ref="B190:B199"/>
    <mergeCell ref="C190:F190"/>
    <mergeCell ref="C191:F191"/>
    <mergeCell ref="C192:F192"/>
    <mergeCell ref="C193:F193"/>
    <mergeCell ref="C175:F175"/>
    <mergeCell ref="C176:F176"/>
    <mergeCell ref="C177:F177"/>
    <mergeCell ref="C178:F178"/>
    <mergeCell ref="C179:F179"/>
    <mergeCell ref="C180:F180"/>
    <mergeCell ref="C166:F166"/>
    <mergeCell ref="C167:F167"/>
    <mergeCell ref="C168:F168"/>
    <mergeCell ref="C169:F169"/>
    <mergeCell ref="C170:F170"/>
    <mergeCell ref="B171:B180"/>
    <mergeCell ref="C171:F171"/>
    <mergeCell ref="C172:F172"/>
    <mergeCell ref="C173:F173"/>
    <mergeCell ref="C174:F174"/>
    <mergeCell ref="B156:I156"/>
    <mergeCell ref="B157:I157"/>
    <mergeCell ref="B158:I158"/>
    <mergeCell ref="B160:F160"/>
    <mergeCell ref="B161:B170"/>
    <mergeCell ref="C161:F161"/>
    <mergeCell ref="C162:F162"/>
    <mergeCell ref="C163:F163"/>
    <mergeCell ref="C164:F164"/>
    <mergeCell ref="C165:F165"/>
    <mergeCell ref="C147:F147"/>
    <mergeCell ref="C148:F148"/>
    <mergeCell ref="C149:F149"/>
    <mergeCell ref="C150:F150"/>
    <mergeCell ref="C151:F151"/>
    <mergeCell ref="B155:I155"/>
    <mergeCell ref="C138:F138"/>
    <mergeCell ref="C139:F139"/>
    <mergeCell ref="C140:F140"/>
    <mergeCell ref="C141:F141"/>
    <mergeCell ref="B142:B151"/>
    <mergeCell ref="C142:F142"/>
    <mergeCell ref="C143:F143"/>
    <mergeCell ref="C144:F144"/>
    <mergeCell ref="C145:F145"/>
    <mergeCell ref="C146:F146"/>
    <mergeCell ref="B128:I128"/>
    <mergeCell ref="B129:I129"/>
    <mergeCell ref="B131:F131"/>
    <mergeCell ref="B132:B141"/>
    <mergeCell ref="C132:F132"/>
    <mergeCell ref="C133:F133"/>
    <mergeCell ref="C134:F134"/>
    <mergeCell ref="C135:F135"/>
    <mergeCell ref="C136:F136"/>
    <mergeCell ref="C137:F137"/>
    <mergeCell ref="C119:F119"/>
    <mergeCell ref="C120:F120"/>
    <mergeCell ref="C121:F121"/>
    <mergeCell ref="C122:F122"/>
    <mergeCell ref="B126:I126"/>
    <mergeCell ref="B127:I127"/>
    <mergeCell ref="C110:F110"/>
    <mergeCell ref="C111:F111"/>
    <mergeCell ref="C112:F112"/>
    <mergeCell ref="B113:B122"/>
    <mergeCell ref="C113:F113"/>
    <mergeCell ref="C114:F114"/>
    <mergeCell ref="C115:F115"/>
    <mergeCell ref="C116:F116"/>
    <mergeCell ref="C117:F117"/>
    <mergeCell ref="C118:F118"/>
    <mergeCell ref="B100:I100"/>
    <mergeCell ref="B102:F102"/>
    <mergeCell ref="B103:B112"/>
    <mergeCell ref="C103:F103"/>
    <mergeCell ref="C104:F104"/>
    <mergeCell ref="C105:F105"/>
    <mergeCell ref="C106:F106"/>
    <mergeCell ref="C107:F107"/>
    <mergeCell ref="C108:F108"/>
    <mergeCell ref="C109:F109"/>
    <mergeCell ref="C91:F91"/>
    <mergeCell ref="C92:F92"/>
    <mergeCell ref="C93:F93"/>
    <mergeCell ref="B97:I97"/>
    <mergeCell ref="B98:I98"/>
    <mergeCell ref="B99:I99"/>
    <mergeCell ref="C82:F82"/>
    <mergeCell ref="C83:F83"/>
    <mergeCell ref="B84:B93"/>
    <mergeCell ref="C84:F84"/>
    <mergeCell ref="C85:F85"/>
    <mergeCell ref="C86:F86"/>
    <mergeCell ref="C87:F87"/>
    <mergeCell ref="C88:F88"/>
    <mergeCell ref="C89:F89"/>
    <mergeCell ref="C90:F90"/>
    <mergeCell ref="B73:F73"/>
    <mergeCell ref="B74:B83"/>
    <mergeCell ref="C74:F74"/>
    <mergeCell ref="C75:F75"/>
    <mergeCell ref="C76:F76"/>
    <mergeCell ref="C77:F77"/>
    <mergeCell ref="C78:F78"/>
    <mergeCell ref="C79:F79"/>
    <mergeCell ref="C80:F80"/>
    <mergeCell ref="C81:F81"/>
    <mergeCell ref="C61:F61"/>
    <mergeCell ref="C62:F62"/>
    <mergeCell ref="B68:I68"/>
    <mergeCell ref="B69:I69"/>
    <mergeCell ref="B70:I70"/>
    <mergeCell ref="B71:I71"/>
    <mergeCell ref="C52:F52"/>
    <mergeCell ref="B53:B62"/>
    <mergeCell ref="C53:F53"/>
    <mergeCell ref="C54:F54"/>
    <mergeCell ref="C55:F55"/>
    <mergeCell ref="C56:F56"/>
    <mergeCell ref="C57:F57"/>
    <mergeCell ref="C58:F58"/>
    <mergeCell ref="C59:F59"/>
    <mergeCell ref="C60:F60"/>
    <mergeCell ref="B43:B52"/>
    <mergeCell ref="C43:F43"/>
    <mergeCell ref="C44:F44"/>
    <mergeCell ref="C45:F45"/>
    <mergeCell ref="C46:F46"/>
    <mergeCell ref="C47:F47"/>
    <mergeCell ref="C48:F48"/>
    <mergeCell ref="C49:F49"/>
    <mergeCell ref="C50:F50"/>
    <mergeCell ref="C51:F51"/>
    <mergeCell ref="C33:F33"/>
    <mergeCell ref="B37:I37"/>
    <mergeCell ref="B38:I38"/>
    <mergeCell ref="B39:I39"/>
    <mergeCell ref="B40:I40"/>
    <mergeCell ref="B42:F42"/>
    <mergeCell ref="B24:B33"/>
    <mergeCell ref="C24:F24"/>
    <mergeCell ref="C25:F25"/>
    <mergeCell ref="C26:F26"/>
    <mergeCell ref="C27:F27"/>
    <mergeCell ref="C28:F28"/>
    <mergeCell ref="C29:F29"/>
    <mergeCell ref="C30:F30"/>
    <mergeCell ref="C31:F31"/>
    <mergeCell ref="C32:F32"/>
    <mergeCell ref="C18:F18"/>
    <mergeCell ref="C19:F19"/>
    <mergeCell ref="C20:F20"/>
    <mergeCell ref="C21:F21"/>
    <mergeCell ref="C22:F22"/>
    <mergeCell ref="C23:F23"/>
    <mergeCell ref="B8:G8"/>
    <mergeCell ref="B9:G9"/>
    <mergeCell ref="B10:G10"/>
    <mergeCell ref="B11:G11"/>
    <mergeCell ref="C13:F13"/>
    <mergeCell ref="B14:B23"/>
    <mergeCell ref="C14:F14"/>
    <mergeCell ref="C15:F15"/>
    <mergeCell ref="C16:F16"/>
    <mergeCell ref="C17:F17"/>
  </mergeCells>
  <pageMargins left="0.75" right="0.75" top="1" bottom="1" header="0.5" footer="0.5"/>
  <pageSetup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dimension ref="B1:E112"/>
  <sheetViews>
    <sheetView showGridLines="0" topLeftCell="A103" zoomScale="70" zoomScaleNormal="70" workbookViewId="0">
      <selection activeCell="A113" sqref="A113:IV120"/>
    </sheetView>
  </sheetViews>
  <sheetFormatPr baseColWidth="10" defaultColWidth="18.5703125" defaultRowHeight="12.75"/>
  <cols>
    <col min="1" max="1" width="4.42578125" style="205" customWidth="1"/>
    <col min="2" max="2" width="123" style="232" customWidth="1"/>
    <col min="3" max="3" width="22" style="205" bestFit="1" customWidth="1"/>
    <col min="4" max="4" width="18.5703125" style="205" customWidth="1"/>
    <col min="5" max="16384" width="18.5703125" style="205"/>
  </cols>
  <sheetData>
    <row r="1" spans="2:5" s="3" customFormat="1" ht="14.25">
      <c r="B1" s="44"/>
    </row>
    <row r="2" spans="2:5" s="3" customFormat="1" ht="14.25">
      <c r="B2" s="44"/>
    </row>
    <row r="3" spans="2:5" s="3" customFormat="1" ht="14.25">
      <c r="B3" s="44"/>
    </row>
    <row r="4" spans="2:5" s="3" customFormat="1" ht="14.25">
      <c r="B4" s="44"/>
    </row>
    <row r="5" spans="2:5" s="3" customFormat="1" ht="14.25">
      <c r="B5" s="44"/>
    </row>
    <row r="6" spans="2:5" s="3" customFormat="1" ht="14.25">
      <c r="B6" s="44"/>
    </row>
    <row r="11" spans="2:5">
      <c r="B11" s="449" t="s">
        <v>381</v>
      </c>
      <c r="C11" s="449"/>
    </row>
    <row r="12" spans="2:5">
      <c r="B12" s="449" t="s">
        <v>425</v>
      </c>
      <c r="C12" s="449"/>
    </row>
    <row r="13" spans="2:5">
      <c r="B13" s="450" t="s">
        <v>424</v>
      </c>
      <c r="C13" s="450"/>
    </row>
    <row r="15" spans="2:5" s="232" customFormat="1" ht="15">
      <c r="B15" s="28" t="s">
        <v>423</v>
      </c>
      <c r="C15" s="28" t="s">
        <v>422</v>
      </c>
    </row>
    <row r="16" spans="2:5" s="232" customFormat="1" ht="15">
      <c r="B16" s="231" t="s">
        <v>462</v>
      </c>
      <c r="C16" s="239">
        <v>29185358.568440624</v>
      </c>
      <c r="E16" s="295"/>
    </row>
    <row r="17" spans="2:5" s="232" customFormat="1" ht="14.25">
      <c r="B17" s="181" t="s">
        <v>421</v>
      </c>
      <c r="C17" s="236">
        <v>12421300.580370108</v>
      </c>
    </row>
    <row r="18" spans="2:5" s="232" customFormat="1" ht="14.25">
      <c r="B18" s="233" t="s">
        <v>420</v>
      </c>
      <c r="C18" s="235">
        <v>1198408.6907395041</v>
      </c>
    </row>
    <row r="19" spans="2:5" s="232" customFormat="1" ht="14.25">
      <c r="B19" s="234" t="s">
        <v>192</v>
      </c>
      <c r="C19" s="236">
        <v>2463272.7722213971</v>
      </c>
    </row>
    <row r="20" spans="2:5" s="232" customFormat="1" ht="14.25">
      <c r="B20" s="233" t="s">
        <v>193</v>
      </c>
      <c r="C20" s="235">
        <v>1069911.0233384983</v>
      </c>
    </row>
    <row r="21" spans="2:5" s="232" customFormat="1" ht="14.25">
      <c r="B21" s="234" t="s">
        <v>194</v>
      </c>
      <c r="C21" s="236">
        <v>600433.31414629973</v>
      </c>
    </row>
    <row r="22" spans="2:5" s="232" customFormat="1" ht="14.25">
      <c r="B22" s="233" t="s">
        <v>195</v>
      </c>
      <c r="C22" s="235">
        <v>200624.3545974</v>
      </c>
    </row>
    <row r="23" spans="2:5" s="232" customFormat="1" ht="14.25">
      <c r="B23" s="234" t="s">
        <v>196</v>
      </c>
      <c r="C23" s="236">
        <v>2614806.277888</v>
      </c>
    </row>
    <row r="24" spans="2:5" s="232" customFormat="1" ht="14.25">
      <c r="B24" s="233" t="s">
        <v>197</v>
      </c>
      <c r="C24" s="235">
        <v>2738283.3106072024</v>
      </c>
      <c r="E24" s="295"/>
    </row>
    <row r="25" spans="2:5" s="232" customFormat="1" ht="14.25">
      <c r="B25" s="234" t="s">
        <v>198</v>
      </c>
      <c r="C25" s="236">
        <v>3997934.9076238987</v>
      </c>
    </row>
    <row r="26" spans="2:5" s="232" customFormat="1" ht="14.25">
      <c r="B26" s="233" t="s">
        <v>154</v>
      </c>
      <c r="C26" s="235">
        <v>1880383.3369082995</v>
      </c>
    </row>
    <row r="27" spans="2:5" s="232" customFormat="1" ht="17.25">
      <c r="B27" s="237" t="s">
        <v>444</v>
      </c>
      <c r="C27" s="240">
        <v>96313920.720598117</v>
      </c>
    </row>
    <row r="28" spans="2:5" s="232" customFormat="1" ht="15">
      <c r="B28" s="238" t="s">
        <v>445</v>
      </c>
      <c r="C28" s="235">
        <v>16387152.375354799</v>
      </c>
    </row>
    <row r="29" spans="2:5" s="232" customFormat="1" ht="14.25">
      <c r="B29" s="234" t="s">
        <v>446</v>
      </c>
      <c r="C29" s="236">
        <v>7240261.2328686975</v>
      </c>
    </row>
    <row r="30" spans="2:5" s="232" customFormat="1" ht="14.25">
      <c r="B30" s="233" t="s">
        <v>447</v>
      </c>
      <c r="C30" s="235">
        <v>3053250.9396049995</v>
      </c>
    </row>
    <row r="31" spans="2:5" s="232" customFormat="1" ht="14.25">
      <c r="B31" s="234" t="s">
        <v>448</v>
      </c>
      <c r="C31" s="236">
        <v>2719533.1486932943</v>
      </c>
    </row>
    <row r="32" spans="2:5" s="232" customFormat="1" ht="14.25">
      <c r="B32" s="233" t="s">
        <v>157</v>
      </c>
      <c r="C32" s="235">
        <v>295892.27999999997</v>
      </c>
    </row>
    <row r="33" spans="2:3" s="232" customFormat="1" ht="14.25">
      <c r="B33" s="234" t="s">
        <v>158</v>
      </c>
      <c r="C33" s="236">
        <v>1373290.0147688999</v>
      </c>
    </row>
    <row r="34" spans="2:3" s="232" customFormat="1" ht="14.25">
      <c r="B34" s="233" t="s">
        <v>159</v>
      </c>
      <c r="C34" s="235">
        <v>1281892.1264614989</v>
      </c>
    </row>
    <row r="35" spans="2:3" s="232" customFormat="1" ht="14.25">
      <c r="B35" s="234" t="s">
        <v>160</v>
      </c>
      <c r="C35" s="236">
        <v>423032.6329574</v>
      </c>
    </row>
    <row r="36" spans="2:3" s="232" customFormat="1" ht="15">
      <c r="B36" s="238" t="s">
        <v>449</v>
      </c>
      <c r="C36" s="239">
        <v>17000895.975272272</v>
      </c>
    </row>
    <row r="37" spans="2:3" s="232" customFormat="1" ht="14.25">
      <c r="B37" s="234" t="s">
        <v>450</v>
      </c>
      <c r="C37" s="236">
        <v>3259270.8852390959</v>
      </c>
    </row>
    <row r="38" spans="2:3" s="232" customFormat="1" ht="14.25">
      <c r="B38" s="233" t="s">
        <v>447</v>
      </c>
      <c r="C38" s="235">
        <v>2389687.9385310002</v>
      </c>
    </row>
    <row r="39" spans="2:3" s="232" customFormat="1" ht="14.25">
      <c r="B39" s="234" t="s">
        <v>451</v>
      </c>
      <c r="C39" s="236">
        <v>4203585.4644255973</v>
      </c>
    </row>
    <row r="40" spans="2:3" s="232" customFormat="1" ht="14.25">
      <c r="B40" s="233" t="s">
        <v>199</v>
      </c>
      <c r="C40" s="235">
        <v>1786927.9208608998</v>
      </c>
    </row>
    <row r="41" spans="2:3" s="232" customFormat="1" ht="14.25">
      <c r="B41" s="234" t="s">
        <v>161</v>
      </c>
      <c r="C41" s="236">
        <v>344837.07032829989</v>
      </c>
    </row>
    <row r="42" spans="2:3" s="232" customFormat="1" ht="14.25">
      <c r="B42" s="233" t="s">
        <v>162</v>
      </c>
      <c r="C42" s="235">
        <v>3774139.0443927939</v>
      </c>
    </row>
    <row r="43" spans="2:3" s="232" customFormat="1" ht="14.25">
      <c r="B43" s="234" t="s">
        <v>200</v>
      </c>
      <c r="C43" s="236">
        <v>901893.72847939993</v>
      </c>
    </row>
    <row r="44" spans="2:3" s="232" customFormat="1" ht="14.25">
      <c r="B44" s="233" t="s">
        <v>163</v>
      </c>
      <c r="C44" s="235">
        <v>250319.57402159998</v>
      </c>
    </row>
    <row r="45" spans="2:3" s="232" customFormat="1" ht="14.25">
      <c r="B45" s="234" t="s">
        <v>160</v>
      </c>
      <c r="C45" s="236">
        <v>90234.348993599982</v>
      </c>
    </row>
    <row r="46" spans="2:3" s="232" customFormat="1" ht="15">
      <c r="B46" s="238" t="s">
        <v>452</v>
      </c>
      <c r="C46" s="239">
        <v>41623191.610349588</v>
      </c>
    </row>
    <row r="47" spans="2:3" s="232" customFormat="1" ht="14.25">
      <c r="B47" s="234" t="s">
        <v>453</v>
      </c>
      <c r="C47" s="236">
        <v>1560210.0920895992</v>
      </c>
    </row>
    <row r="48" spans="2:3" s="232" customFormat="1" ht="14.25">
      <c r="B48" s="233" t="s">
        <v>447</v>
      </c>
      <c r="C48" s="235">
        <v>715497.2841555</v>
      </c>
    </row>
    <row r="49" spans="2:3" s="232" customFormat="1" ht="14.25">
      <c r="B49" s="234" t="s">
        <v>454</v>
      </c>
      <c r="C49" s="236">
        <v>1496676.8245679997</v>
      </c>
    </row>
    <row r="50" spans="2:3" s="232" customFormat="1" ht="14.25">
      <c r="B50" s="233" t="s">
        <v>201</v>
      </c>
      <c r="C50" s="235">
        <v>316827.80883980007</v>
      </c>
    </row>
    <row r="51" spans="2:3" s="232" customFormat="1" ht="14.25">
      <c r="B51" s="234" t="s">
        <v>455</v>
      </c>
      <c r="C51" s="236">
        <v>3223764.2956739999</v>
      </c>
    </row>
    <row r="52" spans="2:3" s="232" customFormat="1" ht="14.25">
      <c r="B52" s="233" t="s">
        <v>165</v>
      </c>
      <c r="C52" s="235">
        <v>1852901.4760080983</v>
      </c>
    </row>
    <row r="53" spans="2:3" s="232" customFormat="1" ht="14.25">
      <c r="B53" s="234" t="s">
        <v>166</v>
      </c>
      <c r="C53" s="236">
        <v>32177240.392128658</v>
      </c>
    </row>
    <row r="54" spans="2:3" s="232" customFormat="1" ht="14.25">
      <c r="B54" s="233" t="s">
        <v>163</v>
      </c>
      <c r="C54" s="235">
        <v>95440.990627800013</v>
      </c>
    </row>
    <row r="55" spans="2:3" s="232" customFormat="1" ht="14.25">
      <c r="B55" s="234" t="s">
        <v>160</v>
      </c>
      <c r="C55" s="236">
        <v>184632.44625820001</v>
      </c>
    </row>
    <row r="56" spans="2:3" s="232" customFormat="1" ht="15">
      <c r="B56" s="238" t="s">
        <v>431</v>
      </c>
      <c r="C56" s="239">
        <v>1503602.4064709002</v>
      </c>
    </row>
    <row r="57" spans="2:3" s="232" customFormat="1" ht="14.25">
      <c r="B57" s="234" t="s">
        <v>202</v>
      </c>
      <c r="C57" s="236">
        <v>154732.09884000002</v>
      </c>
    </row>
    <row r="58" spans="2:3" s="232" customFormat="1" ht="14.25">
      <c r="B58" s="233" t="s">
        <v>447</v>
      </c>
      <c r="C58" s="235">
        <v>140208.57017610001</v>
      </c>
    </row>
    <row r="59" spans="2:3" s="232" customFormat="1" ht="14.25">
      <c r="B59" s="234" t="s">
        <v>203</v>
      </c>
      <c r="C59" s="236">
        <v>186405.23227600002</v>
      </c>
    </row>
    <row r="60" spans="2:3" s="232" customFormat="1" ht="14.25">
      <c r="B60" s="233" t="s">
        <v>167</v>
      </c>
      <c r="C60" s="235">
        <v>85057.564800000007</v>
      </c>
    </row>
    <row r="61" spans="2:3" s="232" customFormat="1" ht="14.25">
      <c r="B61" s="234" t="s">
        <v>168</v>
      </c>
      <c r="C61" s="236">
        <v>314154.93189999997</v>
      </c>
    </row>
    <row r="62" spans="2:3" s="232" customFormat="1" ht="14.25">
      <c r="B62" s="233" t="s">
        <v>169</v>
      </c>
      <c r="C62" s="235">
        <v>379439.84443400003</v>
      </c>
    </row>
    <row r="63" spans="2:3" s="232" customFormat="1" ht="14.25">
      <c r="B63" s="234" t="s">
        <v>170</v>
      </c>
      <c r="C63" s="236">
        <v>14186.539999999999</v>
      </c>
    </row>
    <row r="64" spans="2:3" s="232" customFormat="1" ht="14.25">
      <c r="B64" s="233" t="s">
        <v>171</v>
      </c>
      <c r="C64" s="235">
        <v>126384.26702239997</v>
      </c>
    </row>
    <row r="65" spans="2:3" s="232" customFormat="1" ht="14.25">
      <c r="B65" s="234" t="s">
        <v>160</v>
      </c>
      <c r="C65" s="236">
        <v>103033.3570224</v>
      </c>
    </row>
    <row r="66" spans="2:3" s="232" customFormat="1" ht="15">
      <c r="B66" s="238" t="s">
        <v>456</v>
      </c>
      <c r="C66" s="239">
        <v>3650353.9646438947</v>
      </c>
    </row>
    <row r="67" spans="2:3" s="232" customFormat="1" ht="14.25">
      <c r="B67" s="234" t="s">
        <v>202</v>
      </c>
      <c r="C67" s="236">
        <v>1691548.3895605993</v>
      </c>
    </row>
    <row r="68" spans="2:3" s="232" customFormat="1" ht="14.25">
      <c r="B68" s="233" t="s">
        <v>447</v>
      </c>
      <c r="C68" s="235">
        <v>812440.85986830015</v>
      </c>
    </row>
    <row r="69" spans="2:3" s="232" customFormat="1" ht="14.25">
      <c r="B69" s="234" t="s">
        <v>203</v>
      </c>
      <c r="C69" s="236">
        <v>162196.74698120001</v>
      </c>
    </row>
    <row r="70" spans="2:3" s="232" customFormat="1" ht="14.25">
      <c r="B70" s="233" t="s">
        <v>172</v>
      </c>
      <c r="C70" s="235">
        <v>58171.721300000005</v>
      </c>
    </row>
    <row r="71" spans="2:3" s="232" customFormat="1" ht="14.25">
      <c r="B71" s="234" t="s">
        <v>173</v>
      </c>
      <c r="C71" s="236">
        <v>515430.04951600003</v>
      </c>
    </row>
    <row r="72" spans="2:3" s="232" customFormat="1" ht="14.25">
      <c r="B72" s="233" t="s">
        <v>159</v>
      </c>
      <c r="C72" s="235">
        <v>205662.4342299999</v>
      </c>
    </row>
    <row r="73" spans="2:3" s="232" customFormat="1" ht="14.25">
      <c r="B73" s="234" t="s">
        <v>160</v>
      </c>
      <c r="C73" s="236">
        <v>204903.76318779998</v>
      </c>
    </row>
    <row r="74" spans="2:3" s="232" customFormat="1" ht="15">
      <c r="B74" s="238" t="s">
        <v>457</v>
      </c>
      <c r="C74" s="239">
        <v>4511087.9457198977</v>
      </c>
    </row>
    <row r="75" spans="2:3" s="232" customFormat="1" ht="14.25">
      <c r="B75" s="234" t="s">
        <v>202</v>
      </c>
      <c r="C75" s="236">
        <v>13752.940967999999</v>
      </c>
    </row>
    <row r="76" spans="2:3" s="232" customFormat="1" ht="14.25">
      <c r="B76" s="233" t="s">
        <v>447</v>
      </c>
      <c r="C76" s="235">
        <v>83730.346939200012</v>
      </c>
    </row>
    <row r="77" spans="2:3" s="232" customFormat="1" ht="14.25">
      <c r="B77" s="234" t="s">
        <v>203</v>
      </c>
      <c r="C77" s="236">
        <v>166434.19307600003</v>
      </c>
    </row>
    <row r="78" spans="2:3" s="232" customFormat="1" ht="14.25">
      <c r="B78" s="233" t="s">
        <v>174</v>
      </c>
      <c r="C78" s="235">
        <v>3192914.6154140001</v>
      </c>
    </row>
    <row r="79" spans="2:3" s="232" customFormat="1" ht="14.25">
      <c r="B79" s="234" t="s">
        <v>486</v>
      </c>
      <c r="C79" s="236">
        <v>768960.04519679979</v>
      </c>
    </row>
    <row r="80" spans="2:3" s="232" customFormat="1" ht="14.25">
      <c r="B80" s="233" t="s">
        <v>163</v>
      </c>
      <c r="C80" s="235">
        <v>96931.638044799969</v>
      </c>
    </row>
    <row r="81" spans="2:3" s="232" customFormat="1" ht="14.25">
      <c r="B81" s="234" t="s">
        <v>160</v>
      </c>
      <c r="C81" s="236">
        <v>188364.16608109997</v>
      </c>
    </row>
    <row r="82" spans="2:3" s="232" customFormat="1" ht="15">
      <c r="B82" s="238" t="s">
        <v>458</v>
      </c>
      <c r="C82" s="239">
        <v>203307.7171636</v>
      </c>
    </row>
    <row r="83" spans="2:3" s="232" customFormat="1" ht="14.25">
      <c r="B83" s="234" t="s">
        <v>202</v>
      </c>
      <c r="C83" s="236">
        <v>44167.387499999997</v>
      </c>
    </row>
    <row r="84" spans="2:3" s="232" customFormat="1" ht="14.25">
      <c r="B84" s="233" t="s">
        <v>447</v>
      </c>
      <c r="C84" s="235">
        <v>97739.28024919999</v>
      </c>
    </row>
    <row r="85" spans="2:3" s="232" customFormat="1" ht="14.25">
      <c r="B85" s="234" t="s">
        <v>203</v>
      </c>
      <c r="C85" s="236">
        <v>20986.186839999998</v>
      </c>
    </row>
    <row r="86" spans="2:3" s="232" customFormat="1" ht="14.25">
      <c r="B86" s="233" t="s">
        <v>176</v>
      </c>
      <c r="C86" s="235">
        <v>19310.879354400004</v>
      </c>
    </row>
    <row r="87" spans="2:3" s="232" customFormat="1" ht="14.25">
      <c r="B87" s="234" t="s">
        <v>177</v>
      </c>
      <c r="C87" s="236">
        <v>110.00000000000001</v>
      </c>
    </row>
    <row r="88" spans="2:3" s="232" customFormat="1" ht="14.25">
      <c r="B88" s="233" t="s">
        <v>159</v>
      </c>
      <c r="C88" s="235">
        <v>20993.983219999998</v>
      </c>
    </row>
    <row r="89" spans="2:3" s="232" customFormat="1" ht="14.25">
      <c r="B89" s="234" t="s">
        <v>160</v>
      </c>
      <c r="C89" s="236" t="s">
        <v>34</v>
      </c>
    </row>
    <row r="90" spans="2:3" s="232" customFormat="1" ht="15">
      <c r="B90" s="238" t="s">
        <v>459</v>
      </c>
      <c r="C90" s="239">
        <v>654668.3026976001</v>
      </c>
    </row>
    <row r="91" spans="2:3" s="232" customFormat="1" ht="14.25">
      <c r="B91" s="234" t="s">
        <v>202</v>
      </c>
      <c r="C91" s="236">
        <v>69158.866883600029</v>
      </c>
    </row>
    <row r="92" spans="2:3" s="232" customFormat="1" ht="14.25">
      <c r="B92" s="233" t="s">
        <v>447</v>
      </c>
      <c r="C92" s="235">
        <v>92212.223219200008</v>
      </c>
    </row>
    <row r="93" spans="2:3" s="232" customFormat="1" ht="14.25">
      <c r="B93" s="234" t="s">
        <v>203</v>
      </c>
      <c r="C93" s="236">
        <v>173969.13594280003</v>
      </c>
    </row>
    <row r="94" spans="2:3" s="232" customFormat="1" ht="14.25">
      <c r="B94" s="233" t="s">
        <v>178</v>
      </c>
      <c r="C94" s="235">
        <v>42972.662180000007</v>
      </c>
    </row>
    <row r="95" spans="2:3" s="232" customFormat="1" ht="14.25">
      <c r="B95" s="234" t="s">
        <v>179</v>
      </c>
      <c r="C95" s="236">
        <v>47647.981768800004</v>
      </c>
    </row>
    <row r="96" spans="2:3" s="232" customFormat="1" ht="14.25">
      <c r="B96" s="233" t="s">
        <v>180</v>
      </c>
      <c r="C96" s="235">
        <v>87098.899319999997</v>
      </c>
    </row>
    <row r="97" spans="2:3" s="232" customFormat="1" ht="14.25">
      <c r="B97" s="234" t="s">
        <v>181</v>
      </c>
      <c r="C97" s="236">
        <v>43784.812499999993</v>
      </c>
    </row>
    <row r="98" spans="2:3" s="232" customFormat="1" ht="14.25">
      <c r="B98" s="233" t="s">
        <v>182</v>
      </c>
      <c r="C98" s="235">
        <v>11490.286799999998</v>
      </c>
    </row>
    <row r="99" spans="2:3" s="232" customFormat="1" ht="14.25">
      <c r="B99" s="234" t="s">
        <v>183</v>
      </c>
      <c r="C99" s="236">
        <v>31690.57</v>
      </c>
    </row>
    <row r="100" spans="2:3" s="232" customFormat="1" ht="14.25">
      <c r="B100" s="233" t="s">
        <v>184</v>
      </c>
      <c r="C100" s="235">
        <v>5076.377199999999</v>
      </c>
    </row>
    <row r="101" spans="2:3" s="232" customFormat="1" ht="14.25">
      <c r="B101" s="234" t="s">
        <v>185</v>
      </c>
      <c r="C101" s="236">
        <v>49566.486883199999</v>
      </c>
    </row>
    <row r="102" spans="2:3" s="232" customFormat="1" ht="15">
      <c r="B102" s="238" t="s">
        <v>460</v>
      </c>
      <c r="C102" s="239">
        <v>10779660.422925495</v>
      </c>
    </row>
    <row r="103" spans="2:3" s="232" customFormat="1" ht="14.25">
      <c r="B103" s="234" t="s">
        <v>186</v>
      </c>
      <c r="C103" s="236">
        <v>2953539.0358770001</v>
      </c>
    </row>
    <row r="104" spans="2:3" s="232" customFormat="1" ht="14.25">
      <c r="B104" s="233" t="s">
        <v>461</v>
      </c>
      <c r="C104" s="235">
        <v>792607.01554429985</v>
      </c>
    </row>
    <row r="105" spans="2:3" s="232" customFormat="1" ht="14.25">
      <c r="B105" s="234" t="s">
        <v>188</v>
      </c>
      <c r="C105" s="236">
        <v>761533.18917999999</v>
      </c>
    </row>
    <row r="106" spans="2:3" s="232" customFormat="1" ht="14.25">
      <c r="B106" s="233" t="s">
        <v>189</v>
      </c>
      <c r="C106" s="235">
        <v>583495.03625439992</v>
      </c>
    </row>
    <row r="107" spans="2:3" s="232" customFormat="1" ht="14.25">
      <c r="B107" s="234" t="s">
        <v>190</v>
      </c>
      <c r="C107" s="236">
        <v>3077834.6122198002</v>
      </c>
    </row>
    <row r="108" spans="2:3" s="232" customFormat="1" ht="14.25">
      <c r="B108" s="233" t="s">
        <v>191</v>
      </c>
      <c r="C108" s="235">
        <v>2610651.5338500002</v>
      </c>
    </row>
    <row r="109" spans="2:3" s="232" customFormat="1" ht="14.25">
      <c r="B109" s="234" t="s">
        <v>204</v>
      </c>
      <c r="C109" s="236">
        <v>57058146.111148119</v>
      </c>
    </row>
    <row r="110" spans="2:3" s="232" customFormat="1" ht="14.25">
      <c r="B110" s="233" t="s">
        <v>205</v>
      </c>
      <c r="C110" s="235">
        <v>695912177.48223174</v>
      </c>
    </row>
    <row r="111" spans="2:3" s="232" customFormat="1" ht="15">
      <c r="B111" s="230" t="s">
        <v>9</v>
      </c>
      <c r="C111" s="236">
        <f>+C16+C27+C109+C110</f>
        <v>878469602.88241863</v>
      </c>
    </row>
    <row r="112" spans="2:3" ht="15.75">
      <c r="B112" s="206" t="s">
        <v>140</v>
      </c>
      <c r="C112" s="296"/>
    </row>
  </sheetData>
  <mergeCells count="3">
    <mergeCell ref="B11:C11"/>
    <mergeCell ref="B12:C12"/>
    <mergeCell ref="B13:C13"/>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dimension ref="B11:D74"/>
  <sheetViews>
    <sheetView showGridLines="0" topLeftCell="A49" zoomScale="70" zoomScaleNormal="70" workbookViewId="0">
      <selection activeCell="B81" sqref="B81"/>
    </sheetView>
  </sheetViews>
  <sheetFormatPr baseColWidth="10" defaultRowHeight="12.75"/>
  <cols>
    <col min="1" max="1" width="5.28515625" style="205" customWidth="1"/>
    <col min="2" max="2" width="102.140625" style="205" customWidth="1"/>
    <col min="3" max="3" width="23.42578125" style="205" bestFit="1" customWidth="1"/>
    <col min="4" max="4" width="27" style="205" customWidth="1"/>
    <col min="5" max="16384" width="11.42578125" style="205"/>
  </cols>
  <sheetData>
    <row r="11" spans="2:4">
      <c r="B11" s="449" t="s">
        <v>381</v>
      </c>
      <c r="C11" s="449"/>
      <c r="D11" s="449"/>
    </row>
    <row r="12" spans="2:4">
      <c r="B12" s="449" t="s">
        <v>397</v>
      </c>
      <c r="C12" s="449"/>
      <c r="D12" s="449"/>
    </row>
    <row r="13" spans="2:4">
      <c r="B13" s="450" t="s">
        <v>424</v>
      </c>
      <c r="C13" s="450"/>
      <c r="D13" s="450"/>
    </row>
    <row r="15" spans="2:4" ht="33" customHeight="1">
      <c r="B15" s="87" t="s">
        <v>426</v>
      </c>
      <c r="C15" s="87" t="s">
        <v>427</v>
      </c>
      <c r="D15" s="87" t="s">
        <v>428</v>
      </c>
    </row>
    <row r="16" spans="2:4" ht="15">
      <c r="B16" s="231" t="s">
        <v>178</v>
      </c>
      <c r="C16" s="239">
        <v>21604702.929716084</v>
      </c>
      <c r="D16" s="239">
        <v>7124790.7986789988</v>
      </c>
    </row>
    <row r="17" spans="2:4" ht="14.25">
      <c r="B17" s="181" t="s">
        <v>157</v>
      </c>
      <c r="C17" s="236">
        <v>19041522.842794694</v>
      </c>
      <c r="D17" s="236">
        <v>6226103.3128586002</v>
      </c>
    </row>
    <row r="18" spans="2:4" ht="14.25">
      <c r="B18" s="228" t="s">
        <v>158</v>
      </c>
      <c r="C18" s="235">
        <v>1685318.5059138003</v>
      </c>
      <c r="D18" s="235">
        <v>398340.61413200013</v>
      </c>
    </row>
    <row r="19" spans="2:4" ht="14.25">
      <c r="B19" s="181" t="s">
        <v>159</v>
      </c>
      <c r="C19" s="236">
        <v>200548.5221076</v>
      </c>
      <c r="D19" s="236">
        <v>246860.05006540008</v>
      </c>
    </row>
    <row r="20" spans="2:4" ht="14.25">
      <c r="B20" s="228" t="s">
        <v>160</v>
      </c>
      <c r="C20" s="235">
        <v>677313.05890000006</v>
      </c>
      <c r="D20" s="235">
        <v>253486.821623</v>
      </c>
    </row>
    <row r="21" spans="2:4" ht="15">
      <c r="B21" s="230" t="s">
        <v>429</v>
      </c>
      <c r="C21" s="240">
        <v>6657171.8180813976</v>
      </c>
      <c r="D21" s="240">
        <v>6709129.7822375987</v>
      </c>
    </row>
    <row r="22" spans="2:4" ht="14.25">
      <c r="B22" s="228" t="s">
        <v>157</v>
      </c>
      <c r="C22" s="235">
        <v>1874559.8869425007</v>
      </c>
      <c r="D22" s="235">
        <v>1798300.5322199999</v>
      </c>
    </row>
    <row r="23" spans="2:4" ht="14.25">
      <c r="B23" s="181" t="s">
        <v>161</v>
      </c>
      <c r="C23" s="236">
        <v>298841.87348300003</v>
      </c>
      <c r="D23" s="236">
        <v>1092314.8904168</v>
      </c>
    </row>
    <row r="24" spans="2:4" ht="14.25">
      <c r="B24" s="228" t="s">
        <v>162</v>
      </c>
      <c r="C24" s="235">
        <v>3167370.2786494</v>
      </c>
      <c r="D24" s="235">
        <v>3516922.8970386009</v>
      </c>
    </row>
    <row r="25" spans="2:4" ht="14.25">
      <c r="B25" s="181" t="s">
        <v>200</v>
      </c>
      <c r="C25" s="236">
        <v>26335.717923999997</v>
      </c>
      <c r="D25" s="236">
        <v>19149.922996000001</v>
      </c>
    </row>
    <row r="26" spans="2:4" ht="14.25">
      <c r="B26" s="228" t="s">
        <v>163</v>
      </c>
      <c r="C26" s="235">
        <v>948264.28846009984</v>
      </c>
      <c r="D26" s="235">
        <v>142786.50735879998</v>
      </c>
    </row>
    <row r="27" spans="2:4" ht="14.25">
      <c r="B27" s="181" t="s">
        <v>160</v>
      </c>
      <c r="C27" s="236">
        <v>341799.77262240014</v>
      </c>
      <c r="D27" s="236">
        <v>139655.03220739999</v>
      </c>
    </row>
    <row r="28" spans="2:4" ht="15">
      <c r="B28" s="231" t="s">
        <v>430</v>
      </c>
      <c r="C28" s="239">
        <v>9856461.9455135986</v>
      </c>
      <c r="D28" s="239">
        <v>3662831.2535432996</v>
      </c>
    </row>
    <row r="29" spans="2:4" ht="14.25">
      <c r="B29" s="181" t="s">
        <v>157</v>
      </c>
      <c r="C29" s="236">
        <v>325159.89957000013</v>
      </c>
      <c r="D29" s="236">
        <v>544731.29494999989</v>
      </c>
    </row>
    <row r="30" spans="2:4" ht="14.25">
      <c r="B30" s="228" t="s">
        <v>164</v>
      </c>
      <c r="C30" s="235">
        <v>235189.51076740006</v>
      </c>
      <c r="D30" s="235">
        <v>1341225.5637365005</v>
      </c>
    </row>
    <row r="31" spans="2:4" ht="14.25">
      <c r="B31" s="181" t="s">
        <v>165</v>
      </c>
      <c r="C31" s="236">
        <v>9123481.1427810006</v>
      </c>
      <c r="D31" s="236">
        <v>1646571.6100981997</v>
      </c>
    </row>
    <row r="32" spans="2:4" ht="14.25">
      <c r="B32" s="228" t="s">
        <v>166</v>
      </c>
      <c r="C32" s="235">
        <v>155524.54593520003</v>
      </c>
      <c r="D32" s="235">
        <v>66029.350053800008</v>
      </c>
    </row>
    <row r="33" spans="2:4" ht="14.25">
      <c r="B33" s="181" t="s">
        <v>163</v>
      </c>
      <c r="C33" s="236">
        <v>3245.5434999999998</v>
      </c>
      <c r="D33" s="236">
        <v>31692.567468400001</v>
      </c>
    </row>
    <row r="34" spans="2:4" ht="14.25">
      <c r="B34" s="228" t="s">
        <v>160</v>
      </c>
      <c r="C34" s="235">
        <v>13861.302960000001</v>
      </c>
      <c r="D34" s="235">
        <v>32580.867236399994</v>
      </c>
    </row>
    <row r="35" spans="2:4" ht="15">
      <c r="B35" s="230" t="s">
        <v>431</v>
      </c>
      <c r="C35" s="240">
        <v>1925738.6158663998</v>
      </c>
      <c r="D35" s="240">
        <v>859262.70345319994</v>
      </c>
    </row>
    <row r="36" spans="2:4" ht="14.25">
      <c r="B36" s="228" t="s">
        <v>167</v>
      </c>
      <c r="C36" s="235">
        <v>259411.39634000001</v>
      </c>
      <c r="D36" s="235">
        <v>124072.45697320001</v>
      </c>
    </row>
    <row r="37" spans="2:4" ht="14.25">
      <c r="B37" s="181" t="s">
        <v>168</v>
      </c>
      <c r="C37" s="236">
        <v>1500494.5340000002</v>
      </c>
      <c r="D37" s="236">
        <v>31037.960800000001</v>
      </c>
    </row>
    <row r="38" spans="2:4" ht="14.25">
      <c r="B38" s="228" t="s">
        <v>169</v>
      </c>
      <c r="C38" s="235">
        <v>25479.845271400001</v>
      </c>
      <c r="D38" s="235">
        <v>644289.67599999986</v>
      </c>
    </row>
    <row r="39" spans="2:4" ht="14.25">
      <c r="B39" s="181" t="s">
        <v>170</v>
      </c>
      <c r="C39" s="236">
        <v>6133.31</v>
      </c>
      <c r="D39" s="236">
        <v>4399.9800000000005</v>
      </c>
    </row>
    <row r="40" spans="2:4" ht="14.25">
      <c r="B40" s="228" t="s">
        <v>171</v>
      </c>
      <c r="C40" s="235">
        <v>12072.948695000001</v>
      </c>
      <c r="D40" s="235">
        <v>25462.629679999995</v>
      </c>
    </row>
    <row r="41" spans="2:4" ht="14.25">
      <c r="B41" s="181" t="s">
        <v>160</v>
      </c>
      <c r="C41" s="236">
        <v>122146.58156000001</v>
      </c>
      <c r="D41" s="236">
        <v>30000</v>
      </c>
    </row>
    <row r="42" spans="2:4" ht="15">
      <c r="B42" s="231" t="s">
        <v>432</v>
      </c>
      <c r="C42" s="235">
        <v>1122930.0773002005</v>
      </c>
      <c r="D42" s="235">
        <v>649734.65192700026</v>
      </c>
    </row>
    <row r="43" spans="2:4" ht="14.25">
      <c r="B43" s="181" t="s">
        <v>172</v>
      </c>
      <c r="C43" s="236">
        <v>189609.89450000002</v>
      </c>
      <c r="D43" s="236">
        <v>34974.629021399996</v>
      </c>
    </row>
    <row r="44" spans="2:4" ht="14.25">
      <c r="B44" s="228" t="s">
        <v>173</v>
      </c>
      <c r="C44" s="235">
        <v>510927.69776419987</v>
      </c>
      <c r="D44" s="235">
        <v>227428.57923999999</v>
      </c>
    </row>
    <row r="45" spans="2:4" ht="14.25">
      <c r="B45" s="181" t="s">
        <v>159</v>
      </c>
      <c r="C45" s="236">
        <v>36983.716096000004</v>
      </c>
      <c r="D45" s="236">
        <v>200748.79408399999</v>
      </c>
    </row>
    <row r="46" spans="2:4" ht="14.25">
      <c r="B46" s="228" t="s">
        <v>160</v>
      </c>
      <c r="C46" s="235">
        <v>385408.76893999998</v>
      </c>
      <c r="D46" s="235">
        <v>186582.64958159995</v>
      </c>
    </row>
    <row r="47" spans="2:4" ht="15">
      <c r="B47" s="230" t="s">
        <v>433</v>
      </c>
      <c r="C47" s="240">
        <v>72642.133459999997</v>
      </c>
      <c r="D47" s="240">
        <v>694402.21926100005</v>
      </c>
    </row>
    <row r="48" spans="2:4" ht="14.25">
      <c r="B48" s="228" t="s">
        <v>174</v>
      </c>
      <c r="C48" s="235">
        <v>40846.594999999994</v>
      </c>
      <c r="D48" s="235">
        <v>179850.69111999997</v>
      </c>
    </row>
    <row r="49" spans="2:4" ht="14.25">
      <c r="B49" s="181" t="s">
        <v>175</v>
      </c>
      <c r="C49" s="236">
        <v>19293.086160000003</v>
      </c>
      <c r="D49" s="236">
        <v>340972.08876499999</v>
      </c>
    </row>
    <row r="50" spans="2:4" ht="14.25">
      <c r="B50" s="228" t="s">
        <v>163</v>
      </c>
      <c r="C50" s="235">
        <v>5578.1819999999998</v>
      </c>
      <c r="D50" s="235">
        <v>166063.79937600001</v>
      </c>
    </row>
    <row r="51" spans="2:4" ht="14.25">
      <c r="B51" s="181" t="s">
        <v>160</v>
      </c>
      <c r="C51" s="236">
        <v>6924.2703000000001</v>
      </c>
      <c r="D51" s="236">
        <v>7515.6399999999994</v>
      </c>
    </row>
    <row r="52" spans="2:4" ht="15">
      <c r="B52" s="231" t="s">
        <v>434</v>
      </c>
      <c r="C52" s="239">
        <v>6399.9897600000004</v>
      </c>
      <c r="D52" s="239">
        <v>138650.90153520001</v>
      </c>
    </row>
    <row r="53" spans="2:4" ht="14.25">
      <c r="B53" s="181" t="s">
        <v>176</v>
      </c>
      <c r="C53" s="236">
        <v>6249.9900000000007</v>
      </c>
      <c r="D53" s="236">
        <v>10785.181</v>
      </c>
    </row>
    <row r="54" spans="2:4" ht="14.25">
      <c r="B54" s="228" t="s">
        <v>177</v>
      </c>
      <c r="C54" s="235" t="s">
        <v>223</v>
      </c>
      <c r="D54" s="235">
        <v>610.90960000000007</v>
      </c>
    </row>
    <row r="55" spans="2:4" ht="14.25">
      <c r="B55" s="181" t="s">
        <v>163</v>
      </c>
      <c r="C55" s="236">
        <v>149.99976000000001</v>
      </c>
      <c r="D55" s="236">
        <v>18058.217000000004</v>
      </c>
    </row>
    <row r="56" spans="2:4" ht="14.25">
      <c r="B56" s="228" t="s">
        <v>160</v>
      </c>
      <c r="C56" s="235" t="s">
        <v>223</v>
      </c>
      <c r="D56" s="235">
        <v>109196.59393520001</v>
      </c>
    </row>
    <row r="57" spans="2:4" ht="15">
      <c r="B57" s="230" t="s">
        <v>435</v>
      </c>
      <c r="C57" s="240">
        <v>957667.79636000015</v>
      </c>
      <c r="D57" s="240">
        <v>579402.2628899999</v>
      </c>
    </row>
    <row r="58" spans="2:4" ht="14.25">
      <c r="B58" s="228" t="s">
        <v>178</v>
      </c>
      <c r="C58" s="235">
        <v>66292.369739999995</v>
      </c>
      <c r="D58" s="235">
        <v>79791.915940000006</v>
      </c>
    </row>
    <row r="59" spans="2:4" ht="14.25">
      <c r="B59" s="181" t="s">
        <v>179</v>
      </c>
      <c r="C59" s="236">
        <v>50386.455999999998</v>
      </c>
      <c r="D59" s="236">
        <v>11434.929950000002</v>
      </c>
    </row>
    <row r="60" spans="2:4" ht="14.25">
      <c r="B60" s="228" t="s">
        <v>180</v>
      </c>
      <c r="C60" s="235">
        <v>3177.33482</v>
      </c>
      <c r="D60" s="235">
        <v>11927.276</v>
      </c>
    </row>
    <row r="61" spans="2:4" ht="14.25">
      <c r="B61" s="181" t="s">
        <v>181</v>
      </c>
      <c r="C61" s="236">
        <v>5275.1535000000003</v>
      </c>
      <c r="D61" s="236">
        <v>202891.32400000002</v>
      </c>
    </row>
    <row r="62" spans="2:4" ht="14.25">
      <c r="B62" s="228" t="s">
        <v>182</v>
      </c>
      <c r="C62" s="235">
        <v>279213.00229999999</v>
      </c>
      <c r="D62" s="235">
        <v>5142.0189999999993</v>
      </c>
    </row>
    <row r="63" spans="2:4" ht="14.25">
      <c r="B63" s="181" t="s">
        <v>183</v>
      </c>
      <c r="C63" s="236">
        <v>9003.005000000001</v>
      </c>
      <c r="D63" s="236">
        <v>3272.73</v>
      </c>
    </row>
    <row r="64" spans="2:4" ht="14.25">
      <c r="B64" s="228" t="s">
        <v>184</v>
      </c>
      <c r="C64" s="235">
        <v>500</v>
      </c>
      <c r="D64" s="235">
        <v>1090.9100000000001</v>
      </c>
    </row>
    <row r="65" spans="2:4" ht="14.25">
      <c r="B65" s="181" t="s">
        <v>185</v>
      </c>
      <c r="C65" s="236">
        <v>543820.47500000009</v>
      </c>
      <c r="D65" s="236">
        <v>263851.158</v>
      </c>
    </row>
    <row r="66" spans="2:4" ht="15">
      <c r="B66" s="231" t="s">
        <v>436</v>
      </c>
      <c r="C66" s="239">
        <v>1501360.3264376996</v>
      </c>
      <c r="D66" s="239">
        <v>3193193.5822844002</v>
      </c>
    </row>
    <row r="67" spans="2:4" ht="14.25">
      <c r="B67" s="181" t="s">
        <v>186</v>
      </c>
      <c r="C67" s="236">
        <v>395960.73230800009</v>
      </c>
      <c r="D67" s="236">
        <v>66333.599759000004</v>
      </c>
    </row>
    <row r="68" spans="2:4" ht="14.25">
      <c r="B68" s="228" t="s">
        <v>187</v>
      </c>
      <c r="C68" s="235">
        <v>98380.502952799987</v>
      </c>
      <c r="D68" s="235">
        <v>67591.816185599993</v>
      </c>
    </row>
    <row r="69" spans="2:4" ht="14.25">
      <c r="B69" s="181" t="s">
        <v>188</v>
      </c>
      <c r="C69" s="236">
        <v>644098.44114570005</v>
      </c>
      <c r="D69" s="236">
        <v>4064.0017200000002</v>
      </c>
    </row>
    <row r="70" spans="2:4" ht="14.25">
      <c r="B70" s="228" t="s">
        <v>189</v>
      </c>
      <c r="C70" s="235">
        <v>329484.90140000003</v>
      </c>
      <c r="D70" s="235">
        <v>23918.01</v>
      </c>
    </row>
    <row r="71" spans="2:4" ht="14.25">
      <c r="B71" s="181" t="s">
        <v>190</v>
      </c>
      <c r="C71" s="236">
        <v>28331.2909</v>
      </c>
      <c r="D71" s="236">
        <v>3031286.1546198004</v>
      </c>
    </row>
    <row r="72" spans="2:4" ht="14.25">
      <c r="B72" s="228" t="s">
        <v>191</v>
      </c>
      <c r="C72" s="235">
        <v>5104.4577312000001</v>
      </c>
      <c r="D72" s="235" t="s">
        <v>223</v>
      </c>
    </row>
    <row r="73" spans="2:4" ht="15">
      <c r="B73" s="230" t="s">
        <v>437</v>
      </c>
      <c r="C73" s="240">
        <f>+C16+C21++C28+C35+C42+C47+C52+C57+C66</f>
        <v>43705075.632495373</v>
      </c>
      <c r="D73" s="240">
        <f>+D16+D21++D28+D35+D42+D47+D52+D57+D66</f>
        <v>23611398.155810706</v>
      </c>
    </row>
    <row r="74" spans="2:4">
      <c r="B74" s="206" t="s">
        <v>140</v>
      </c>
      <c r="D74" s="297"/>
    </row>
  </sheetData>
  <mergeCells count="3">
    <mergeCell ref="B11:D11"/>
    <mergeCell ref="B12:D12"/>
    <mergeCell ref="B13:D1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dimension ref="B12:D23"/>
  <sheetViews>
    <sheetView showGridLines="0" zoomScale="70" zoomScaleNormal="70" workbookViewId="0">
      <selection activeCell="G30" sqref="G30"/>
    </sheetView>
  </sheetViews>
  <sheetFormatPr baseColWidth="10" defaultRowHeight="12.75"/>
  <cols>
    <col min="1" max="1" width="4.5703125" style="205" customWidth="1"/>
    <col min="2" max="2" width="86.140625" style="205" customWidth="1"/>
    <col min="3" max="3" width="22.7109375" style="205" customWidth="1"/>
    <col min="4" max="16384" width="11.42578125" style="205"/>
  </cols>
  <sheetData>
    <row r="12" spans="2:4">
      <c r="B12" s="449" t="s">
        <v>381</v>
      </c>
      <c r="C12" s="449"/>
      <c r="D12" s="241"/>
    </row>
    <row r="13" spans="2:4">
      <c r="B13" s="449" t="s">
        <v>463</v>
      </c>
      <c r="C13" s="449"/>
      <c r="D13" s="241"/>
    </row>
    <row r="14" spans="2:4">
      <c r="B14" s="450" t="s">
        <v>424</v>
      </c>
      <c r="C14" s="450"/>
      <c r="D14" s="242"/>
    </row>
    <row r="16" spans="2:4" ht="15">
      <c r="B16" s="28" t="s">
        <v>464</v>
      </c>
      <c r="C16" s="28" t="s">
        <v>438</v>
      </c>
    </row>
    <row r="17" spans="2:3" ht="14.25">
      <c r="B17" s="228" t="s">
        <v>152</v>
      </c>
      <c r="C17" s="229">
        <v>27372161.019909397</v>
      </c>
    </row>
    <row r="18" spans="2:3" ht="14.25">
      <c r="B18" s="181" t="s">
        <v>153</v>
      </c>
      <c r="C18" s="243">
        <v>37978632.414342098</v>
      </c>
    </row>
    <row r="19" spans="2:3" ht="14.25">
      <c r="B19" s="228" t="s">
        <v>154</v>
      </c>
      <c r="C19" s="229">
        <v>963901.89918880002</v>
      </c>
    </row>
    <row r="20" spans="2:3" ht="14.25">
      <c r="B20" s="181" t="s">
        <v>155</v>
      </c>
      <c r="C20" s="243">
        <v>16210795.543073401</v>
      </c>
    </row>
    <row r="21" spans="2:3" ht="14.25">
      <c r="B21" s="228" t="s">
        <v>156</v>
      </c>
      <c r="C21" s="229">
        <v>37289521.421870232</v>
      </c>
    </row>
    <row r="22" spans="2:3" ht="15">
      <c r="B22" s="230" t="s">
        <v>9</v>
      </c>
      <c r="C22" s="244">
        <v>119815012.29838404</v>
      </c>
    </row>
    <row r="23" spans="2:3">
      <c r="B23" s="206" t="s">
        <v>140</v>
      </c>
    </row>
  </sheetData>
  <mergeCells count="3">
    <mergeCell ref="B12:C12"/>
    <mergeCell ref="B13:C13"/>
    <mergeCell ref="B14:C1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dimension ref="A1"/>
  <sheetViews>
    <sheetView workbookViewId="0">
      <selection activeCell="D30" sqref="D30"/>
    </sheetView>
  </sheetViews>
  <sheetFormatPr baseColWidth="10"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CONTENIDO</vt:lpstr>
      <vt:lpstr>Datos Generales</vt:lpstr>
      <vt:lpstr>Región Natural</vt:lpstr>
      <vt:lpstr>Rama de Actividad</vt:lpstr>
      <vt:lpstr>Gastos Corrientes </vt:lpstr>
      <vt:lpstr>Inversión Ambiental</vt:lpstr>
      <vt:lpstr>Ingresos y gastos</vt:lpstr>
      <vt:lpstr>Hoja1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INEC Guillermo Chiluisa</dc:creator>
  <cp:lastModifiedBy>gchiluisa</cp:lastModifiedBy>
  <dcterms:created xsi:type="dcterms:W3CDTF">2013-11-22T21:26:36Z</dcterms:created>
  <dcterms:modified xsi:type="dcterms:W3CDTF">2013-12-27T22:16:21Z</dcterms:modified>
</cp:coreProperties>
</file>