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15570" windowHeight="9690"/>
  </bookViews>
  <sheets>
    <sheet name="NACIMIENTOS Y DEFUNCIONES" sheetId="1" r:id="rId1"/>
    <sheet name="EGRESOS Y CAMAS" sheetId="5" r:id="rId2"/>
  </sheets>
  <calcPr calcId="125725"/>
</workbook>
</file>

<file path=xl/calcChain.xml><?xml version="1.0" encoding="utf-8"?>
<calcChain xmlns="http://schemas.openxmlformats.org/spreadsheetml/2006/main">
  <c r="M29" i="1"/>
  <c r="M2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8"/>
  <c r="K29" l="1"/>
  <c r="K28"/>
  <c r="K27"/>
  <c r="K23"/>
  <c r="K24"/>
  <c r="K25"/>
  <c r="K26"/>
  <c r="K9"/>
  <c r="K10"/>
  <c r="K11"/>
  <c r="K12"/>
  <c r="K13"/>
  <c r="K14"/>
  <c r="K15"/>
  <c r="K16"/>
  <c r="K17"/>
  <c r="K18"/>
  <c r="K19"/>
  <c r="K20"/>
  <c r="K21"/>
  <c r="K22"/>
  <c r="K8"/>
  <c r="I2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8"/>
  <c r="G29" l="1"/>
  <c r="G28"/>
  <c r="G9" l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8"/>
</calcChain>
</file>

<file path=xl/sharedStrings.xml><?xml version="1.0" encoding="utf-8"?>
<sst xmlns="http://schemas.openxmlformats.org/spreadsheetml/2006/main" count="101" uniqueCount="96">
  <si>
    <t>NATALIDAD</t>
  </si>
  <si>
    <t>MORTALIDAD GENERAL</t>
  </si>
  <si>
    <t>MORTALIDAD INFANTIL</t>
  </si>
  <si>
    <t>MORTALIDAD MATERNA</t>
  </si>
  <si>
    <t>EGRESOS HOSPITALARIOS</t>
  </si>
  <si>
    <t>NÚMERO</t>
  </si>
  <si>
    <t>263.612</t>
  </si>
  <si>
    <t>50.217</t>
  </si>
  <si>
    <t xml:space="preserve">   7.977</t>
  </si>
  <si>
    <t>265.611</t>
  </si>
  <si>
    <t>53.333</t>
  </si>
  <si>
    <t xml:space="preserve">   7.452</t>
  </si>
  <si>
    <t>269.903</t>
  </si>
  <si>
    <t>53.430</t>
  </si>
  <si>
    <t xml:space="preserve">   7.326</t>
  </si>
  <si>
    <t>279.678</t>
  </si>
  <si>
    <t>52.453</t>
  </si>
  <si>
    <t xml:space="preserve">   7.006</t>
  </si>
  <si>
    <t>277.625</t>
  </si>
  <si>
    <t>51.165</t>
  </si>
  <si>
    <t xml:space="preserve">   6.125</t>
  </si>
  <si>
    <t>271.340</t>
  </si>
  <si>
    <t>50.867</t>
  </si>
  <si>
    <t xml:space="preserve">    5.533</t>
  </si>
  <si>
    <t xml:space="preserve">  270.578  </t>
  </si>
  <si>
    <t>52.300</t>
  </si>
  <si>
    <t xml:space="preserve">    5.351</t>
  </si>
  <si>
    <t>52.089</t>
  </si>
  <si>
    <t xml:space="preserve">    5.463</t>
  </si>
  <si>
    <t xml:space="preserve"> 275.955 </t>
  </si>
  <si>
    <t>54.357</t>
  </si>
  <si>
    <t xml:space="preserve">    5.186</t>
  </si>
  <si>
    <t>153</t>
  </si>
  <si>
    <t>55.921</t>
  </si>
  <si>
    <t xml:space="preserve">    5.372</t>
  </si>
  <si>
    <t>209</t>
  </si>
  <si>
    <t xml:space="preserve"> 296.149 </t>
  </si>
  <si>
    <t>56.420</t>
  </si>
  <si>
    <t xml:space="preserve">     5.480</t>
  </si>
  <si>
    <t>232</t>
  </si>
  <si>
    <t xml:space="preserve"> 278.170 </t>
  </si>
  <si>
    <t>55.214</t>
  </si>
  <si>
    <t xml:space="preserve">     4.800</t>
  </si>
  <si>
    <t>187</t>
  </si>
  <si>
    <t xml:space="preserve">   275.300  </t>
  </si>
  <si>
    <t>55.549</t>
  </si>
  <si>
    <t xml:space="preserve">     4.530</t>
  </si>
  <si>
    <t>149</t>
  </si>
  <si>
    <t>262.004</t>
  </si>
  <si>
    <t>53.521</t>
  </si>
  <si>
    <t xml:space="preserve">     3.985</t>
  </si>
  <si>
    <t>139</t>
  </si>
  <si>
    <t xml:space="preserve">254.362 </t>
  </si>
  <si>
    <t>54.729</t>
  </si>
  <si>
    <t xml:space="preserve">     3.942</t>
  </si>
  <si>
    <t>129</t>
  </si>
  <si>
    <t xml:space="preserve">252.725 </t>
  </si>
  <si>
    <t>56.825</t>
  </si>
  <si>
    <t>143</t>
  </si>
  <si>
    <t>278.591</t>
  </si>
  <si>
    <t>57.940</t>
  </si>
  <si>
    <t>3.715</t>
  </si>
  <si>
    <t>135</t>
  </si>
  <si>
    <t xml:space="preserve">POBLACIÓN </t>
  </si>
  <si>
    <t>10.271.874</t>
  </si>
  <si>
    <t>10.503.491</t>
  </si>
  <si>
    <t>10.735.969</t>
  </si>
  <si>
    <t>10.965.121</t>
  </si>
  <si>
    <t>11.186.758</t>
  </si>
  <si>
    <t>11.396.692</t>
  </si>
  <si>
    <t>11.591.131</t>
  </si>
  <si>
    <t>11.772.866</t>
  </si>
  <si>
    <t>11.947.588</t>
  </si>
  <si>
    <t>12.120.984</t>
  </si>
  <si>
    <t>12.298.745</t>
  </si>
  <si>
    <t>12.479.924</t>
  </si>
  <si>
    <t xml:space="preserve">NÚMERO </t>
  </si>
  <si>
    <t xml:space="preserve">TASA   2/ </t>
  </si>
  <si>
    <t xml:space="preserve">     2/   Tasa por 1.000 habitantes.</t>
  </si>
  <si>
    <t xml:space="preserve">     3/   Tasa por 1.000 nacidos vivos.</t>
  </si>
  <si>
    <t xml:space="preserve">     4/   Tasa por 100.000  nacidos vivos.</t>
  </si>
  <si>
    <t>1/</t>
  </si>
  <si>
    <t>AÑOS</t>
  </si>
  <si>
    <t>CAMAS HOSPITALARIAS</t>
  </si>
  <si>
    <t>ESTADÍSTICAS HOSPITALARIAS DE EGRESOS Y  CAMAS</t>
  </si>
  <si>
    <t>Elaborado por: Instituto Nacional de Estadística y Censos (INEC)</t>
  </si>
  <si>
    <t>Fuente: Anuarios de Egresos y Camas Hospitalarias</t>
  </si>
  <si>
    <t>NACIMIENTOS Y DEFUNCIONES</t>
  </si>
  <si>
    <t xml:space="preserve">     1/  Las poblaciones estimadas de los años 1.990 al 2.001 son realizadas con la población del Censo 2.001, y la población estimada del 2.002 al 2.011, son a partir de la población del Censo 2.010.</t>
  </si>
  <si>
    <t xml:space="preserve">RAZÓN   4/ </t>
  </si>
  <si>
    <t>292.375   A/</t>
  </si>
  <si>
    <t>229.780   B/</t>
  </si>
  <si>
    <t>Fuente: Anuario de Nacimientos y Defunciones</t>
  </si>
  <si>
    <t xml:space="preserve">     A/   Incluye los nacidos vivos en el año 2.010, inscritos en el año 2.011</t>
  </si>
  <si>
    <t xml:space="preserve">     B/   Excluye las inscripciones tardías de nacimientos ocurridos en el año 2.011</t>
  </si>
  <si>
    <t xml:space="preserve">TASA   3/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</si>
</sst>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;[Red]#,##0"/>
    <numFmt numFmtId="166" formatCode="#,##0.0"/>
    <numFmt numFmtId="167" formatCode="_ * #,##0.00_ ;_ * \-#,##0.00_ ;_ 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2" applyFont="1" applyFill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right" vertical="center" indent="1"/>
    </xf>
    <xf numFmtId="3" fontId="3" fillId="0" borderId="5" xfId="0" applyNumberFormat="1" applyFont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3" fontId="4" fillId="2" borderId="5" xfId="3" applyNumberFormat="1" applyFont="1" applyFill="1" applyBorder="1" applyAlignment="1">
      <alignment horizontal="center" vertical="center"/>
    </xf>
    <xf numFmtId="165" fontId="4" fillId="2" borderId="5" xfId="3" applyNumberFormat="1" applyFont="1" applyFill="1" applyBorder="1" applyAlignment="1">
      <alignment horizontal="center" vertical="center"/>
    </xf>
    <xf numFmtId="0" fontId="7" fillId="0" borderId="0" xfId="1" applyAlignment="1" applyProtection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/>
    <xf numFmtId="166" fontId="3" fillId="0" borderId="5" xfId="0" applyNumberFormat="1" applyFont="1" applyBorder="1" applyAlignment="1">
      <alignment horizontal="right" vertical="center" indent="1"/>
    </xf>
    <xf numFmtId="2" fontId="3" fillId="0" borderId="5" xfId="0" applyNumberFormat="1" applyFont="1" applyBorder="1" applyAlignment="1">
      <alignment horizontal="center" vertical="center"/>
    </xf>
    <xf numFmtId="3" fontId="8" fillId="4" borderId="5" xfId="9" applyNumberFormat="1" applyFont="1" applyFill="1" applyBorder="1" applyAlignment="1">
      <alignment horizontal="center" vertical="center"/>
    </xf>
    <xf numFmtId="3" fontId="8" fillId="4" borderId="0" xfId="9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1">
    <cellStyle name="Hipervínculo" xfId="1" builtinId="8"/>
    <cellStyle name="Hipervínculo 2" xfId="5"/>
    <cellStyle name="Hipervínculo 3" xfId="4"/>
    <cellStyle name="Millares 2" xfId="6"/>
    <cellStyle name="Millares 2 2" xfId="7"/>
    <cellStyle name="Millares 3" xfId="8"/>
    <cellStyle name="Normal" xfId="0" builtinId="0"/>
    <cellStyle name="Normal 2" xfId="9"/>
    <cellStyle name="Normal 3" xfId="10"/>
    <cellStyle name="Normal 3 2" xfId="2"/>
    <cellStyle name="Normal_CUADROS CAMAS 2009 PARA MULT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1"/>
  <sheetViews>
    <sheetView showGridLines="0" tabSelected="1" topLeftCell="C1" zoomScale="110" zoomScaleNormal="110" workbookViewId="0">
      <selection activeCell="P16" sqref="P16"/>
    </sheetView>
  </sheetViews>
  <sheetFormatPr baseColWidth="10" defaultColWidth="11.42578125" defaultRowHeight="12"/>
  <cols>
    <col min="1" max="4" width="11.42578125" style="3"/>
    <col min="5" max="5" width="11.85546875" style="3" bestFit="1" customWidth="1"/>
    <col min="6" max="8" width="11.42578125" style="3"/>
    <col min="9" max="9" width="8.85546875" style="3" bestFit="1" customWidth="1"/>
    <col min="10" max="16384" width="11.42578125" style="3"/>
  </cols>
  <sheetData>
    <row r="2" spans="1:13" ht="15">
      <c r="A2" s="20"/>
    </row>
    <row r="4" spans="1:13" ht="12.75" thickBot="1"/>
    <row r="5" spans="1:13" ht="12.75" thickBot="1">
      <c r="D5" s="32" t="s">
        <v>82</v>
      </c>
      <c r="E5" s="39" t="s">
        <v>87</v>
      </c>
      <c r="F5" s="40"/>
      <c r="G5" s="40"/>
      <c r="H5" s="40"/>
      <c r="I5" s="40"/>
      <c r="J5" s="40"/>
      <c r="K5" s="40"/>
      <c r="L5" s="40"/>
      <c r="M5" s="41"/>
    </row>
    <row r="6" spans="1:13" ht="15.75" customHeight="1" thickBot="1">
      <c r="D6" s="33"/>
      <c r="E6" s="4" t="s">
        <v>63</v>
      </c>
      <c r="F6" s="35" t="s">
        <v>0</v>
      </c>
      <c r="G6" s="36"/>
      <c r="H6" s="37" t="s">
        <v>1</v>
      </c>
      <c r="I6" s="36"/>
      <c r="J6" s="37" t="s">
        <v>2</v>
      </c>
      <c r="K6" s="36"/>
      <c r="L6" s="37" t="s">
        <v>3</v>
      </c>
      <c r="M6" s="38"/>
    </row>
    <row r="7" spans="1:13" ht="12.75" thickBot="1">
      <c r="D7" s="34"/>
      <c r="E7" s="4" t="s">
        <v>81</v>
      </c>
      <c r="F7" s="5" t="s">
        <v>76</v>
      </c>
      <c r="G7" s="6" t="s">
        <v>77</v>
      </c>
      <c r="H7" s="7" t="s">
        <v>5</v>
      </c>
      <c r="I7" s="6" t="s">
        <v>77</v>
      </c>
      <c r="J7" s="7" t="s">
        <v>5</v>
      </c>
      <c r="K7" s="6" t="s">
        <v>95</v>
      </c>
      <c r="L7" s="7" t="s">
        <v>5</v>
      </c>
      <c r="M7" s="6" t="s">
        <v>89</v>
      </c>
    </row>
    <row r="8" spans="1:13">
      <c r="D8" s="8">
        <v>1990</v>
      </c>
      <c r="E8" s="8" t="s">
        <v>64</v>
      </c>
      <c r="F8" s="9" t="s">
        <v>6</v>
      </c>
      <c r="G8" s="10">
        <f>+(F8/E8*1000)</f>
        <v>25.66347679108992</v>
      </c>
      <c r="H8" s="9" t="s">
        <v>7</v>
      </c>
      <c r="I8" s="10">
        <f>+(H8/E8)*1000</f>
        <v>4.8887866031066975</v>
      </c>
      <c r="J8" s="9" t="s">
        <v>8</v>
      </c>
      <c r="K8" s="28">
        <f>+(J8/F8)*1000</f>
        <v>30.260382683641108</v>
      </c>
      <c r="L8" s="9">
        <v>309</v>
      </c>
      <c r="M8" s="10">
        <f>+(L8/F8)*100000</f>
        <v>117.21772908668802</v>
      </c>
    </row>
    <row r="9" spans="1:13">
      <c r="D9" s="8">
        <v>1991</v>
      </c>
      <c r="E9" s="8" t="s">
        <v>65</v>
      </c>
      <c r="F9" s="9" t="s">
        <v>9</v>
      </c>
      <c r="G9" s="10">
        <f t="shared" ref="G9:G27" si="0">+(F9/E9*1000)</f>
        <v>25.287878096910827</v>
      </c>
      <c r="H9" s="9" t="s">
        <v>10</v>
      </c>
      <c r="I9" s="10">
        <f t="shared" ref="I9:I28" si="1">+(H9/E9)*1000</f>
        <v>5.0776451372215199</v>
      </c>
      <c r="J9" s="9" t="s">
        <v>11</v>
      </c>
      <c r="K9" s="28">
        <f t="shared" ref="K9:K26" si="2">+(J9/F9)*1000</f>
        <v>28.056066955058334</v>
      </c>
      <c r="L9" s="9">
        <v>320</v>
      </c>
      <c r="M9" s="10">
        <f t="shared" ref="M9:M27" si="3">+(L9/F9)*100000</f>
        <v>120.47693807861874</v>
      </c>
    </row>
    <row r="10" spans="1:13">
      <c r="D10" s="8">
        <v>1992</v>
      </c>
      <c r="E10" s="8" t="s">
        <v>66</v>
      </c>
      <c r="F10" s="9" t="s">
        <v>12</v>
      </c>
      <c r="G10" s="10">
        <f t="shared" si="0"/>
        <v>25.140068865698101</v>
      </c>
      <c r="H10" s="9" t="s">
        <v>13</v>
      </c>
      <c r="I10" s="10">
        <f t="shared" si="1"/>
        <v>4.976728230120635</v>
      </c>
      <c r="J10" s="9" t="s">
        <v>14</v>
      </c>
      <c r="K10" s="28">
        <f t="shared" si="2"/>
        <v>27.143084737850266</v>
      </c>
      <c r="L10" s="9">
        <v>338</v>
      </c>
      <c r="M10" s="10">
        <f t="shared" si="3"/>
        <v>125.23017528519505</v>
      </c>
    </row>
    <row r="11" spans="1:13">
      <c r="D11" s="8">
        <v>1993</v>
      </c>
      <c r="E11" s="8" t="s">
        <v>67</v>
      </c>
      <c r="F11" s="9" t="s">
        <v>15</v>
      </c>
      <c r="G11" s="10">
        <f t="shared" si="0"/>
        <v>25.506148085369965</v>
      </c>
      <c r="H11" s="9" t="s">
        <v>16</v>
      </c>
      <c r="I11" s="10">
        <f t="shared" si="1"/>
        <v>4.7836225427881729</v>
      </c>
      <c r="J11" s="9" t="s">
        <v>17</v>
      </c>
      <c r="K11" s="28">
        <f t="shared" si="2"/>
        <v>25.050236343223279</v>
      </c>
      <c r="L11" s="9">
        <v>348</v>
      </c>
      <c r="M11" s="10">
        <f t="shared" si="3"/>
        <v>124.42880741424067</v>
      </c>
    </row>
    <row r="12" spans="1:13">
      <c r="D12" s="8">
        <v>1994</v>
      </c>
      <c r="E12" s="8" t="s">
        <v>68</v>
      </c>
      <c r="F12" s="9" t="s">
        <v>18</v>
      </c>
      <c r="G12" s="10">
        <f t="shared" si="0"/>
        <v>24.817288440493662</v>
      </c>
      <c r="H12" s="9" t="s">
        <v>19</v>
      </c>
      <c r="I12" s="10">
        <f t="shared" si="1"/>
        <v>4.5737111681507718</v>
      </c>
      <c r="J12" s="9" t="s">
        <v>20</v>
      </c>
      <c r="K12" s="28">
        <f t="shared" si="2"/>
        <v>22.062134173795585</v>
      </c>
      <c r="L12" s="9">
        <v>241</v>
      </c>
      <c r="M12" s="10">
        <f t="shared" si="3"/>
        <v>86.807744259342641</v>
      </c>
    </row>
    <row r="13" spans="1:13">
      <c r="D13" s="8">
        <v>1995</v>
      </c>
      <c r="E13" s="8" t="s">
        <v>69</v>
      </c>
      <c r="F13" s="9" t="s">
        <v>21</v>
      </c>
      <c r="G13" s="10">
        <f t="shared" si="0"/>
        <v>23.808663075215158</v>
      </c>
      <c r="H13" s="9" t="s">
        <v>22</v>
      </c>
      <c r="I13" s="10">
        <f t="shared" si="1"/>
        <v>4.4633126875763605</v>
      </c>
      <c r="J13" s="9" t="s">
        <v>23</v>
      </c>
      <c r="K13" s="28">
        <f t="shared" si="2"/>
        <v>20.391390874917079</v>
      </c>
      <c r="L13" s="9">
        <v>170</v>
      </c>
      <c r="M13" s="10">
        <f t="shared" si="3"/>
        <v>62.652023291811012</v>
      </c>
    </row>
    <row r="14" spans="1:13">
      <c r="D14" s="8">
        <v>1996</v>
      </c>
      <c r="E14" s="8" t="s">
        <v>70</v>
      </c>
      <c r="F14" s="9" t="s">
        <v>24</v>
      </c>
      <c r="G14" s="10">
        <f t="shared" si="0"/>
        <v>23.343537399413396</v>
      </c>
      <c r="H14" s="9" t="s">
        <v>25</v>
      </c>
      <c r="I14" s="10">
        <f t="shared" si="1"/>
        <v>4.5120704787134231</v>
      </c>
      <c r="J14" s="9" t="s">
        <v>26</v>
      </c>
      <c r="K14" s="28">
        <f t="shared" si="2"/>
        <v>19.776182838220404</v>
      </c>
      <c r="L14" s="9">
        <v>194</v>
      </c>
      <c r="M14" s="10">
        <f t="shared" si="3"/>
        <v>71.698364242473517</v>
      </c>
    </row>
    <row r="15" spans="1:13">
      <c r="D15" s="8">
        <v>1997</v>
      </c>
      <c r="E15" s="8" t="s">
        <v>71</v>
      </c>
      <c r="F15" s="11">
        <v>271758</v>
      </c>
      <c r="G15" s="10">
        <f t="shared" si="0"/>
        <v>23.083419109671343</v>
      </c>
      <c r="H15" s="9" t="s">
        <v>27</v>
      </c>
      <c r="I15" s="10">
        <f t="shared" si="1"/>
        <v>4.4244961252425705</v>
      </c>
      <c r="J15" s="9" t="s">
        <v>28</v>
      </c>
      <c r="K15" s="28">
        <f t="shared" si="2"/>
        <v>20.102444086282649</v>
      </c>
      <c r="L15" s="9">
        <v>162</v>
      </c>
      <c r="M15" s="10">
        <f t="shared" si="3"/>
        <v>59.611860552403236</v>
      </c>
    </row>
    <row r="16" spans="1:13">
      <c r="D16" s="8">
        <v>1998</v>
      </c>
      <c r="E16" s="8" t="s">
        <v>72</v>
      </c>
      <c r="F16" s="9" t="s">
        <v>29</v>
      </c>
      <c r="G16" s="10">
        <f t="shared" si="0"/>
        <v>23.097130567274331</v>
      </c>
      <c r="H16" s="9" t="s">
        <v>30</v>
      </c>
      <c r="I16" s="10">
        <f t="shared" si="1"/>
        <v>4.5496212289878093</v>
      </c>
      <c r="J16" s="9" t="s">
        <v>31</v>
      </c>
      <c r="K16" s="28">
        <f t="shared" si="2"/>
        <v>18.792919135366272</v>
      </c>
      <c r="L16" s="9" t="s">
        <v>32</v>
      </c>
      <c r="M16" s="10">
        <f t="shared" si="3"/>
        <v>55.443822362341685</v>
      </c>
    </row>
    <row r="17" spans="3:13">
      <c r="D17" s="8">
        <v>1999</v>
      </c>
      <c r="E17" s="8" t="s">
        <v>73</v>
      </c>
      <c r="F17" s="11">
        <v>305284</v>
      </c>
      <c r="G17" s="10">
        <f t="shared" si="0"/>
        <v>25.186404008123432</v>
      </c>
      <c r="H17" s="9" t="s">
        <v>33</v>
      </c>
      <c r="I17" s="10">
        <f t="shared" si="1"/>
        <v>4.6135693273747416</v>
      </c>
      <c r="J17" s="9" t="s">
        <v>34</v>
      </c>
      <c r="K17" s="28">
        <f t="shared" si="2"/>
        <v>17.596729602599545</v>
      </c>
      <c r="L17" s="9" t="s">
        <v>35</v>
      </c>
      <c r="M17" s="10">
        <f t="shared" si="3"/>
        <v>68.460843018304274</v>
      </c>
    </row>
    <row r="18" spans="3:13">
      <c r="D18" s="8">
        <v>2000</v>
      </c>
      <c r="E18" s="8" t="s">
        <v>74</v>
      </c>
      <c r="F18" s="9" t="s">
        <v>36</v>
      </c>
      <c r="G18" s="10">
        <f t="shared" si="0"/>
        <v>24.079611374981756</v>
      </c>
      <c r="H18" s="9" t="s">
        <v>37</v>
      </c>
      <c r="I18" s="10">
        <f t="shared" si="1"/>
        <v>4.5874599400182703</v>
      </c>
      <c r="J18" s="9" t="s">
        <v>38</v>
      </c>
      <c r="K18" s="28">
        <f t="shared" si="2"/>
        <v>18.504198899878102</v>
      </c>
      <c r="L18" s="9" t="s">
        <v>39</v>
      </c>
      <c r="M18" s="10">
        <f t="shared" si="3"/>
        <v>78.338944247659114</v>
      </c>
    </row>
    <row r="19" spans="3:13">
      <c r="D19" s="8">
        <v>2001</v>
      </c>
      <c r="E19" s="8" t="s">
        <v>75</v>
      </c>
      <c r="F19" s="9" t="s">
        <v>40</v>
      </c>
      <c r="G19" s="10">
        <f t="shared" si="0"/>
        <v>22.289398557234804</v>
      </c>
      <c r="H19" s="9" t="s">
        <v>41</v>
      </c>
      <c r="I19" s="10">
        <f t="shared" si="1"/>
        <v>4.4242256603485721</v>
      </c>
      <c r="J19" s="9" t="s">
        <v>42</v>
      </c>
      <c r="K19" s="28">
        <f t="shared" si="2"/>
        <v>17.255635043318833</v>
      </c>
      <c r="L19" s="9" t="s">
        <v>43</v>
      </c>
      <c r="M19" s="10">
        <f t="shared" si="3"/>
        <v>67.225078189596289</v>
      </c>
    </row>
    <row r="20" spans="3:13">
      <c r="C20" s="27"/>
      <c r="D20" s="8">
        <v>2002</v>
      </c>
      <c r="E20" s="15">
        <v>13093527</v>
      </c>
      <c r="F20" s="9" t="s">
        <v>44</v>
      </c>
      <c r="G20" s="10">
        <f t="shared" si="0"/>
        <v>21.025656417862049</v>
      </c>
      <c r="H20" s="9" t="s">
        <v>45</v>
      </c>
      <c r="I20" s="10">
        <f t="shared" si="1"/>
        <v>4.2424779816775118</v>
      </c>
      <c r="J20" s="9" t="s">
        <v>46</v>
      </c>
      <c r="K20" s="28">
        <f t="shared" si="2"/>
        <v>16.454776607337447</v>
      </c>
      <c r="L20" s="9" t="s">
        <v>47</v>
      </c>
      <c r="M20" s="10">
        <f t="shared" si="3"/>
        <v>54.122775154377038</v>
      </c>
    </row>
    <row r="21" spans="3:13">
      <c r="C21" s="27"/>
      <c r="D21" s="8">
        <v>2003</v>
      </c>
      <c r="E21" s="15">
        <v>13319575</v>
      </c>
      <c r="F21" s="9" t="s">
        <v>48</v>
      </c>
      <c r="G21" s="10">
        <f t="shared" si="0"/>
        <v>19.670597597896329</v>
      </c>
      <c r="H21" s="9" t="s">
        <v>49</v>
      </c>
      <c r="I21" s="10">
        <f t="shared" si="1"/>
        <v>4.0182213021061104</v>
      </c>
      <c r="J21" s="9" t="s">
        <v>50</v>
      </c>
      <c r="K21" s="28">
        <f t="shared" si="2"/>
        <v>15.209691455092289</v>
      </c>
      <c r="L21" s="9" t="s">
        <v>51</v>
      </c>
      <c r="M21" s="10">
        <f t="shared" si="3"/>
        <v>53.052625150761052</v>
      </c>
    </row>
    <row r="22" spans="3:13">
      <c r="C22" s="27"/>
      <c r="D22" s="8">
        <v>2004</v>
      </c>
      <c r="E22" s="15">
        <v>13551875</v>
      </c>
      <c r="F22" s="9" t="s">
        <v>52</v>
      </c>
      <c r="G22" s="10">
        <f t="shared" si="0"/>
        <v>18.769506064658952</v>
      </c>
      <c r="H22" s="9" t="s">
        <v>53</v>
      </c>
      <c r="I22" s="10">
        <f t="shared" si="1"/>
        <v>4.0384817599040721</v>
      </c>
      <c r="J22" s="9" t="s">
        <v>54</v>
      </c>
      <c r="K22" s="28">
        <f t="shared" si="2"/>
        <v>15.497597911637744</v>
      </c>
      <c r="L22" s="9" t="s">
        <v>55</v>
      </c>
      <c r="M22" s="10">
        <f t="shared" si="3"/>
        <v>50.715122541889116</v>
      </c>
    </row>
    <row r="23" spans="3:13">
      <c r="C23" s="27"/>
      <c r="D23" s="8">
        <v>2005</v>
      </c>
      <c r="E23" s="15">
        <v>13721297</v>
      </c>
      <c r="F23" s="9" t="s">
        <v>56</v>
      </c>
      <c r="G23" s="10">
        <f t="shared" si="0"/>
        <v>18.418448343476566</v>
      </c>
      <c r="H23" s="9" t="s">
        <v>57</v>
      </c>
      <c r="I23" s="10">
        <f t="shared" si="1"/>
        <v>4.1413723498587638</v>
      </c>
      <c r="J23" s="12">
        <v>3717</v>
      </c>
      <c r="K23" s="28">
        <f>+(J23/F23)*1000</f>
        <v>14.707686220199822</v>
      </c>
      <c r="L23" s="9" t="s">
        <v>58</v>
      </c>
      <c r="M23" s="10">
        <f t="shared" si="3"/>
        <v>56.583242655059848</v>
      </c>
    </row>
    <row r="24" spans="3:13">
      <c r="C24" s="27"/>
      <c r="D24" s="8">
        <v>2006</v>
      </c>
      <c r="E24" s="15">
        <v>13964606</v>
      </c>
      <c r="F24" s="9" t="s">
        <v>59</v>
      </c>
      <c r="G24" s="10">
        <f t="shared" si="0"/>
        <v>19.949793069707802</v>
      </c>
      <c r="H24" s="9" t="s">
        <v>60</v>
      </c>
      <c r="I24" s="10">
        <f t="shared" si="1"/>
        <v>4.1490608471159156</v>
      </c>
      <c r="J24" s="13" t="s">
        <v>61</v>
      </c>
      <c r="K24" s="28">
        <f t="shared" si="2"/>
        <v>13.334960569436916</v>
      </c>
      <c r="L24" s="9" t="s">
        <v>62</v>
      </c>
      <c r="M24" s="10">
        <f t="shared" si="3"/>
        <v>48.458133966998219</v>
      </c>
    </row>
    <row r="25" spans="3:13">
      <c r="C25" s="27"/>
      <c r="D25" s="8">
        <v>2007</v>
      </c>
      <c r="E25" s="15">
        <v>14213955</v>
      </c>
      <c r="F25" s="11">
        <v>283984</v>
      </c>
      <c r="G25" s="10">
        <f t="shared" si="0"/>
        <v>19.979238712940909</v>
      </c>
      <c r="H25" s="11">
        <v>58016</v>
      </c>
      <c r="I25" s="10">
        <f t="shared" si="1"/>
        <v>4.0816226025761306</v>
      </c>
      <c r="J25" s="14">
        <v>3529</v>
      </c>
      <c r="K25" s="28">
        <f t="shared" si="2"/>
        <v>12.426756436982366</v>
      </c>
      <c r="L25" s="9">
        <v>176</v>
      </c>
      <c r="M25" s="10">
        <f t="shared" si="3"/>
        <v>61.975322553383293</v>
      </c>
    </row>
    <row r="26" spans="3:13">
      <c r="C26" s="27"/>
      <c r="D26" s="8">
        <v>2008</v>
      </c>
      <c r="E26" s="15">
        <v>14472879</v>
      </c>
      <c r="F26" s="11">
        <v>291055</v>
      </c>
      <c r="G26" s="10">
        <f t="shared" si="0"/>
        <v>20.110373340369943</v>
      </c>
      <c r="H26" s="11">
        <v>60023</v>
      </c>
      <c r="I26" s="10">
        <f t="shared" si="1"/>
        <v>4.1472743605470619</v>
      </c>
      <c r="J26" s="14">
        <v>3380</v>
      </c>
      <c r="K26" s="28">
        <f t="shared" si="2"/>
        <v>11.612925392108021</v>
      </c>
      <c r="L26" s="9">
        <v>165</v>
      </c>
      <c r="M26" s="10">
        <f t="shared" si="3"/>
        <v>56.690316263249208</v>
      </c>
    </row>
    <row r="27" spans="3:13">
      <c r="C27" s="27"/>
      <c r="D27" s="8">
        <v>2009</v>
      </c>
      <c r="E27" s="15">
        <v>14738466</v>
      </c>
      <c r="F27" s="11">
        <v>298337</v>
      </c>
      <c r="G27" s="10">
        <f t="shared" si="0"/>
        <v>20.24206589749571</v>
      </c>
      <c r="H27" s="11">
        <v>59714</v>
      </c>
      <c r="I27" s="10">
        <f t="shared" si="1"/>
        <v>4.0515749739491209</v>
      </c>
      <c r="J27" s="14">
        <v>3279</v>
      </c>
      <c r="K27" s="28">
        <f>+(J27/F27)*1000</f>
        <v>10.990926368502734</v>
      </c>
      <c r="L27" s="9">
        <v>208</v>
      </c>
      <c r="M27" s="10">
        <f t="shared" si="3"/>
        <v>69.719813499498898</v>
      </c>
    </row>
    <row r="28" spans="3:13">
      <c r="C28" s="27"/>
      <c r="D28" s="8">
        <v>2010</v>
      </c>
      <c r="E28" s="15">
        <v>15012228</v>
      </c>
      <c r="F28" s="9" t="s">
        <v>90</v>
      </c>
      <c r="G28" s="10">
        <f>(292375/E28)*1000</f>
        <v>19.475790002656499</v>
      </c>
      <c r="H28" s="11">
        <v>61681</v>
      </c>
      <c r="I28" s="10">
        <f t="shared" si="1"/>
        <v>4.1087172403723153</v>
      </c>
      <c r="J28" s="14">
        <v>3204</v>
      </c>
      <c r="K28" s="28">
        <f>+(J28/292375)*1000</f>
        <v>10.958529286019665</v>
      </c>
      <c r="L28" s="9">
        <v>203</v>
      </c>
      <c r="M28" s="10">
        <f>+(L28/292375)*100000</f>
        <v>69.431380932022222</v>
      </c>
    </row>
    <row r="29" spans="3:13">
      <c r="D29" s="8">
        <v>2011</v>
      </c>
      <c r="E29" s="30">
        <v>15266431</v>
      </c>
      <c r="F29" s="30" t="s">
        <v>91</v>
      </c>
      <c r="G29" s="29">
        <f>+(229780/E29)*1000</f>
        <v>15.051324045548039</v>
      </c>
      <c r="H29" s="11">
        <v>62304</v>
      </c>
      <c r="I29" s="10">
        <f>+(H29/E29)*1000</f>
        <v>4.08111103374456</v>
      </c>
      <c r="J29" s="14">
        <v>3046</v>
      </c>
      <c r="K29" s="28">
        <f>+(J29/229780)*1000</f>
        <v>13.256158064235356</v>
      </c>
      <c r="L29" s="9">
        <v>241</v>
      </c>
      <c r="M29" s="10">
        <f>+(L29/229780)*100000</f>
        <v>104.88293149969537</v>
      </c>
    </row>
    <row r="30" spans="3:13">
      <c r="D30" s="22"/>
      <c r="E30" s="31"/>
      <c r="F30" s="23"/>
      <c r="G30" s="23"/>
      <c r="H30" s="25"/>
      <c r="I30" s="25"/>
      <c r="J30" s="26"/>
      <c r="K30" s="26"/>
      <c r="L30" s="23"/>
      <c r="M30" s="24"/>
    </row>
    <row r="31" spans="3:13">
      <c r="H31" s="2"/>
      <c r="I31" s="2"/>
      <c r="J31" s="2"/>
      <c r="K31" s="2"/>
      <c r="L31" s="2"/>
      <c r="M31" s="16"/>
    </row>
    <row r="32" spans="3:13">
      <c r="D32" s="3" t="s">
        <v>92</v>
      </c>
      <c r="F32" s="1"/>
      <c r="G32" s="1"/>
      <c r="H32" s="2"/>
      <c r="I32" s="2"/>
      <c r="J32" s="2"/>
      <c r="K32" s="2"/>
      <c r="L32" s="2"/>
      <c r="M32" s="16"/>
    </row>
    <row r="33" spans="4:13">
      <c r="D33" s="3" t="s">
        <v>85</v>
      </c>
      <c r="F33" s="1"/>
      <c r="G33" s="1"/>
      <c r="H33" s="2"/>
      <c r="I33" s="2"/>
      <c r="J33" s="2"/>
      <c r="K33" s="2"/>
      <c r="L33" s="2"/>
      <c r="M33" s="16"/>
    </row>
    <row r="34" spans="4:13">
      <c r="D34" s="1"/>
      <c r="F34" s="1"/>
      <c r="G34" s="1"/>
      <c r="H34" s="2"/>
      <c r="I34" s="2"/>
      <c r="J34" s="2"/>
      <c r="K34" s="2"/>
      <c r="L34" s="2"/>
      <c r="M34" s="16"/>
    </row>
    <row r="35" spans="4:13">
      <c r="D35" s="1"/>
      <c r="F35" s="1"/>
      <c r="G35" s="1"/>
      <c r="H35" s="2"/>
      <c r="I35" s="2"/>
      <c r="J35" s="2"/>
      <c r="K35" s="2"/>
      <c r="L35" s="2"/>
      <c r="M35" s="16"/>
    </row>
    <row r="36" spans="4:13">
      <c r="D36" s="17" t="s">
        <v>88</v>
      </c>
    </row>
    <row r="37" spans="4:13">
      <c r="D37" s="17" t="s">
        <v>78</v>
      </c>
    </row>
    <row r="38" spans="4:13">
      <c r="D38" s="17" t="s">
        <v>79</v>
      </c>
    </row>
    <row r="39" spans="4:13">
      <c r="D39" s="17" t="s">
        <v>80</v>
      </c>
    </row>
    <row r="40" spans="4:13">
      <c r="D40" s="17" t="s">
        <v>93</v>
      </c>
    </row>
    <row r="41" spans="4:13">
      <c r="D41" s="17" t="s">
        <v>94</v>
      </c>
    </row>
  </sheetData>
  <mergeCells count="6">
    <mergeCell ref="D5:D7"/>
    <mergeCell ref="F6:G6"/>
    <mergeCell ref="H6:I6"/>
    <mergeCell ref="J6:K6"/>
    <mergeCell ref="L6:M6"/>
    <mergeCell ref="E5:M5"/>
  </mergeCells>
  <pageMargins left="0.7" right="0.7" top="0.75" bottom="0.75" header="0.3" footer="0.3"/>
  <pageSetup orientation="portrait" horizontalDpi="4294967292" r:id="rId1"/>
  <ignoredErrors>
    <ignoredError sqref="F8:F26 L9:L28 E8:E19 H8:H28 J8:J28 L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G39"/>
  <sheetViews>
    <sheetView showGridLines="0" zoomScale="90" zoomScaleNormal="90" workbookViewId="0">
      <selection activeCell="G34" sqref="G34"/>
    </sheetView>
  </sheetViews>
  <sheetFormatPr baseColWidth="10" defaultColWidth="11.42578125" defaultRowHeight="12"/>
  <cols>
    <col min="1" max="5" width="11.42578125" style="3"/>
    <col min="6" max="7" width="28.28515625" style="3" customWidth="1"/>
    <col min="8" max="16384" width="11.42578125" style="3"/>
  </cols>
  <sheetData>
    <row r="2" spans="1:7" ht="15">
      <c r="A2" s="20"/>
    </row>
    <row r="9" spans="1:7" ht="12.75" thickBot="1"/>
    <row r="10" spans="1:7" ht="12.75" thickBot="1">
      <c r="E10" s="32" t="s">
        <v>82</v>
      </c>
      <c r="F10" s="42" t="s">
        <v>84</v>
      </c>
      <c r="G10" s="42"/>
    </row>
    <row r="11" spans="1:7" ht="15" customHeight="1">
      <c r="E11" s="33"/>
      <c r="F11" s="43" t="s">
        <v>4</v>
      </c>
      <c r="G11" s="43" t="s">
        <v>83</v>
      </c>
    </row>
    <row r="12" spans="1:7" ht="12.75" thickBot="1">
      <c r="E12" s="34"/>
      <c r="F12" s="44"/>
      <c r="G12" s="44"/>
    </row>
    <row r="13" spans="1:7">
      <c r="E13" s="8">
        <v>1990</v>
      </c>
      <c r="F13" s="11">
        <v>506901</v>
      </c>
      <c r="G13" s="11">
        <v>17004</v>
      </c>
    </row>
    <row r="14" spans="1:7">
      <c r="E14" s="8">
        <v>1991</v>
      </c>
      <c r="F14" s="11">
        <v>536849</v>
      </c>
      <c r="G14" s="11">
        <v>17324</v>
      </c>
    </row>
    <row r="15" spans="1:7">
      <c r="E15" s="8">
        <v>1992</v>
      </c>
      <c r="F15" s="18">
        <v>556861</v>
      </c>
      <c r="G15" s="18">
        <v>17253</v>
      </c>
    </row>
    <row r="16" spans="1:7">
      <c r="E16" s="8">
        <v>1993</v>
      </c>
      <c r="F16" s="18">
        <v>561885</v>
      </c>
      <c r="G16" s="18">
        <v>17345</v>
      </c>
    </row>
    <row r="17" spans="5:7">
      <c r="E17" s="8">
        <v>1994</v>
      </c>
      <c r="F17" s="18">
        <v>564485</v>
      </c>
      <c r="G17" s="18">
        <v>17573</v>
      </c>
    </row>
    <row r="18" spans="5:7">
      <c r="E18" s="8">
        <v>1995</v>
      </c>
      <c r="F18" s="18">
        <v>583056</v>
      </c>
      <c r="G18" s="18">
        <v>17804</v>
      </c>
    </row>
    <row r="19" spans="5:7">
      <c r="E19" s="8">
        <v>1996</v>
      </c>
      <c r="F19" s="18">
        <v>613809</v>
      </c>
      <c r="G19" s="18">
        <v>18030</v>
      </c>
    </row>
    <row r="20" spans="5:7">
      <c r="E20" s="8">
        <v>1997</v>
      </c>
      <c r="F20" s="18">
        <v>600806</v>
      </c>
      <c r="G20" s="18">
        <v>18510</v>
      </c>
    </row>
    <row r="21" spans="5:7">
      <c r="E21" s="8">
        <v>1998</v>
      </c>
      <c r="F21" s="18">
        <v>631557</v>
      </c>
      <c r="G21" s="18">
        <v>18821</v>
      </c>
    </row>
    <row r="22" spans="5:7">
      <c r="E22" s="8">
        <v>1999</v>
      </c>
      <c r="F22" s="18">
        <v>635766</v>
      </c>
      <c r="G22" s="18">
        <v>19083</v>
      </c>
    </row>
    <row r="23" spans="5:7">
      <c r="E23" s="8">
        <v>2000</v>
      </c>
      <c r="F23" s="18">
        <v>671909</v>
      </c>
      <c r="G23" s="18">
        <v>19564</v>
      </c>
    </row>
    <row r="24" spans="5:7">
      <c r="E24" s="8">
        <v>2001</v>
      </c>
      <c r="F24" s="18">
        <v>681711</v>
      </c>
      <c r="G24" s="18">
        <v>20171</v>
      </c>
    </row>
    <row r="25" spans="5:7">
      <c r="E25" s="8">
        <v>2002</v>
      </c>
      <c r="F25" s="18">
        <v>707825</v>
      </c>
      <c r="G25" s="18">
        <v>19653</v>
      </c>
    </row>
    <row r="26" spans="5:7">
      <c r="E26" s="8">
        <v>2003</v>
      </c>
      <c r="F26" s="18">
        <v>723494</v>
      </c>
      <c r="G26" s="18">
        <v>18544</v>
      </c>
    </row>
    <row r="27" spans="5:7">
      <c r="E27" s="8">
        <v>2004</v>
      </c>
      <c r="F27" s="19">
        <v>763643</v>
      </c>
      <c r="G27" s="18">
        <v>21200</v>
      </c>
    </row>
    <row r="28" spans="5:7">
      <c r="E28" s="8">
        <v>2005</v>
      </c>
      <c r="F28" s="19">
        <v>802943</v>
      </c>
      <c r="G28" s="18">
        <v>21368</v>
      </c>
    </row>
    <row r="29" spans="5:7">
      <c r="E29" s="8">
        <v>2006</v>
      </c>
      <c r="F29" s="18">
        <v>863037</v>
      </c>
      <c r="G29" s="18">
        <v>19945</v>
      </c>
    </row>
    <row r="30" spans="5:7">
      <c r="E30" s="8">
        <v>2007</v>
      </c>
      <c r="F30" s="18">
        <v>920047</v>
      </c>
      <c r="G30" s="18">
        <v>20523</v>
      </c>
    </row>
    <row r="31" spans="5:7">
      <c r="E31" s="8">
        <v>2008</v>
      </c>
      <c r="F31" s="18">
        <v>983286</v>
      </c>
      <c r="G31" s="18">
        <v>21473</v>
      </c>
    </row>
    <row r="32" spans="5:7">
      <c r="E32" s="8">
        <v>2009</v>
      </c>
      <c r="F32" s="18">
        <v>1031957</v>
      </c>
      <c r="G32" s="18">
        <v>22364</v>
      </c>
    </row>
    <row r="33" spans="5:7">
      <c r="E33" s="8">
        <v>2010</v>
      </c>
      <c r="F33" s="18">
        <v>1090263</v>
      </c>
      <c r="G33" s="18">
        <v>23784</v>
      </c>
    </row>
    <row r="34" spans="5:7">
      <c r="E34" s="21">
        <v>2011</v>
      </c>
      <c r="F34" s="18">
        <v>1133556</v>
      </c>
      <c r="G34" s="18">
        <v>24545</v>
      </c>
    </row>
    <row r="35" spans="5:7">
      <c r="F35" s="16"/>
      <c r="G35" s="16"/>
    </row>
    <row r="36" spans="5:7">
      <c r="E36" s="3" t="s">
        <v>86</v>
      </c>
      <c r="F36" s="16"/>
      <c r="G36" s="16"/>
    </row>
    <row r="37" spans="5:7">
      <c r="E37" s="3" t="s">
        <v>85</v>
      </c>
      <c r="F37" s="16"/>
      <c r="G37" s="16"/>
    </row>
    <row r="38" spans="5:7">
      <c r="F38" s="16"/>
      <c r="G38" s="16"/>
    </row>
    <row r="39" spans="5:7">
      <c r="F39" s="16"/>
      <c r="G39" s="16"/>
    </row>
  </sheetData>
  <mergeCells count="4">
    <mergeCell ref="E10:E12"/>
    <mergeCell ref="F10:G10"/>
    <mergeCell ref="F11:F12"/>
    <mergeCell ref="G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NACIMIENTOS Y DEFUNCIONES</vt:lpstr>
      <vt:lpstr>EGRESOS Y CAMAS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Marcos Chico</dc:creator>
  <cp:lastModifiedBy>eencalada</cp:lastModifiedBy>
  <dcterms:created xsi:type="dcterms:W3CDTF">2012-01-17T16:22:08Z</dcterms:created>
  <dcterms:modified xsi:type="dcterms:W3CDTF">2013-01-15T17:10:16Z</dcterms:modified>
</cp:coreProperties>
</file>